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2"/>
  <workbookPr codeName="ThisWorkbook"/>
  <bookViews>
    <workbookView xWindow="0" yWindow="72" windowWidth="15312" windowHeight="8088"/>
  </bookViews>
  <sheets>
    <sheet name="22.11.12 to 31.3.13" sheetId="1" r:id="rId1"/>
  </sheets>
  <definedNames>
    <definedName name="Category" localSheetId="0">'22.11.12 to 31.3.13'!$U$5:$U$32</definedName>
    <definedName name="Mile">'22.11.12 to 31.3.13'!$W$5</definedName>
    <definedName name="_xlnm.Print_Area" localSheetId="0">'22.11.12 to 31.3.13'!$A$1:$Q$60</definedName>
    <definedName name="Start">'22.11.12 to 31.3.13'!$V$5:$V$32</definedName>
  </definedNames>
  <calcPr fullPrecision="1" calcId="145621"/>
</workbook>
</file>

<file path=xl/sharedStrings.xml><?xml version="1.0" encoding="utf-8"?>
<sst xmlns="http://schemas.openxmlformats.org/spreadsheetml/2006/main" uniqueCount="175">
  <si>
    <t>Start Date</t>
  </si>
  <si>
    <t>End Date:</t>
  </si>
  <si>
    <t>Event:</t>
  </si>
  <si>
    <t>Mileage Claim</t>
  </si>
  <si>
    <t>Category</t>
  </si>
  <si>
    <t>Rail Travel</t>
  </si>
  <si>
    <t>Class</t>
  </si>
  <si>
    <t>Cost</t>
  </si>
  <si>
    <t>Length of stay</t>
  </si>
  <si>
    <t>Car Parking</t>
  </si>
  <si>
    <t>Taxis</t>
  </si>
  <si>
    <t>Total Paid</t>
  </si>
  <si>
    <t>Period End:  31st March 2013</t>
  </si>
  <si>
    <t>Period Start:  22nd November 2012</t>
  </si>
  <si>
    <t>Police Force Area:  Lancashire</t>
  </si>
  <si>
    <t>Claimant Name:  Clive Grunshaw</t>
  </si>
  <si>
    <t>F</t>
  </si>
  <si>
    <t>Conference</t>
  </si>
  <si>
    <t>Meeting</t>
  </si>
  <si>
    <t>Public Appearance</t>
  </si>
  <si>
    <t>C</t>
  </si>
  <si>
    <t>OPCC Office, Preston</t>
  </si>
  <si>
    <t>Return Journey</t>
  </si>
  <si>
    <t>Start Location</t>
  </si>
  <si>
    <t>End Location</t>
  </si>
  <si>
    <t>Pence Per Mile</t>
  </si>
  <si>
    <t>I</t>
  </si>
  <si>
    <t>London</t>
  </si>
  <si>
    <t>Yes</t>
  </si>
  <si>
    <t>Distance (Miles)</t>
  </si>
  <si>
    <t>11.01.13</t>
  </si>
  <si>
    <t>Nelson/Colne</t>
  </si>
  <si>
    <t>To attend roadshows</t>
  </si>
  <si>
    <t>15.01.13</t>
  </si>
  <si>
    <t>Burnley/Clitheroe</t>
  </si>
  <si>
    <t>17.01.13</t>
  </si>
  <si>
    <t>Garstang</t>
  </si>
  <si>
    <t>No</t>
  </si>
  <si>
    <t>To office after roadshows</t>
  </si>
  <si>
    <t>18.01.13</t>
  </si>
  <si>
    <t>Police HQ</t>
  </si>
  <si>
    <t>Meetings at HQ</t>
  </si>
  <si>
    <t>22.01.13</t>
  </si>
  <si>
    <t>23.01.13</t>
  </si>
  <si>
    <t>25.01.13</t>
  </si>
  <si>
    <t>29.01.13</t>
  </si>
  <si>
    <t>Blackburn</t>
  </si>
  <si>
    <t>Police and Crime Panel</t>
  </si>
  <si>
    <t>Staff Consultative Forum</t>
  </si>
  <si>
    <t>31.01.13</t>
  </si>
  <si>
    <t xml:space="preserve">Preston </t>
  </si>
  <si>
    <t>Safer Future Communities Network</t>
  </si>
  <si>
    <t>1 night</t>
  </si>
  <si>
    <t>4*</t>
  </si>
  <si>
    <t>Total Cost</t>
  </si>
  <si>
    <t>APCC Event</t>
  </si>
  <si>
    <t>Whittle-le-Woods/Skelmersdale</t>
  </si>
  <si>
    <t>01.02.13</t>
  </si>
  <si>
    <t>Welfare Reform</t>
  </si>
  <si>
    <t>04.02.13</t>
  </si>
  <si>
    <t>Leyland</t>
  </si>
  <si>
    <t>Future Planning Seminar</t>
  </si>
  <si>
    <t>06.02.13</t>
  </si>
  <si>
    <t xml:space="preserve">Burnley </t>
  </si>
  <si>
    <t>08.02.13</t>
  </si>
  <si>
    <t>Meeting with Chief Constable</t>
  </si>
  <si>
    <t>12.02.13</t>
  </si>
  <si>
    <t>Home</t>
  </si>
  <si>
    <t>Meeting with Lord Shuttleworth</t>
  </si>
  <si>
    <t>Leck Fell/OPCC Office</t>
  </si>
  <si>
    <t>County Hall, Preston</t>
  </si>
  <si>
    <t>13.02.13</t>
  </si>
  <si>
    <t>Manchester</t>
  </si>
  <si>
    <t>14.02.13</t>
  </si>
  <si>
    <t>Sanctuary Scheme Launch</t>
  </si>
  <si>
    <t>15.02.13</t>
  </si>
  <si>
    <t>Accrington</t>
  </si>
  <si>
    <t>Can Safe Event</t>
  </si>
  <si>
    <t>19.02.13</t>
  </si>
  <si>
    <t>20.02.13</t>
  </si>
  <si>
    <t>Strategic Planning Meeting</t>
  </si>
  <si>
    <t>21.02.13</t>
  </si>
  <si>
    <t>22.02.13</t>
  </si>
  <si>
    <t>Residents Meeting with Jack Straw</t>
  </si>
  <si>
    <t>Standard</t>
  </si>
  <si>
    <t>Expenses</t>
  </si>
  <si>
    <t>APCC Briefing for PCCs</t>
  </si>
  <si>
    <t>Your Community, Your Say</t>
  </si>
  <si>
    <t>18.03.13</t>
  </si>
  <si>
    <t>Victim Support Signing</t>
  </si>
  <si>
    <t>HBVFM Event</t>
  </si>
  <si>
    <t>19.03.13</t>
  </si>
  <si>
    <t>LANPAC</t>
  </si>
  <si>
    <t>20.03.13</t>
  </si>
  <si>
    <t>Attend BME Event</t>
  </si>
  <si>
    <t>21.03.13</t>
  </si>
  <si>
    <t>Preston</t>
  </si>
  <si>
    <t>Return to Office</t>
  </si>
  <si>
    <t>22.03.13</t>
  </si>
  <si>
    <t>Domestic Violence Training/Meeting with Chief Constable</t>
  </si>
  <si>
    <t>3*</t>
  </si>
  <si>
    <t>26.11.12</t>
  </si>
  <si>
    <t xml:space="preserve">Blackburn </t>
  </si>
  <si>
    <t xml:space="preserve">Police and Crime Panel </t>
  </si>
  <si>
    <t>27.11.12</t>
  </si>
  <si>
    <t>Lancashire Community Safety Strategy Group</t>
  </si>
  <si>
    <t>Rossendale</t>
  </si>
  <si>
    <t>Meeting with CEO &amp; Leader Rossendale Borough Council</t>
  </si>
  <si>
    <t>29.11.12</t>
  </si>
  <si>
    <t>PCC Regional Meeting</t>
  </si>
  <si>
    <t>Salford Civic Centre</t>
  </si>
  <si>
    <t>30.11.12</t>
  </si>
  <si>
    <t>02.12.12</t>
  </si>
  <si>
    <t>04.12.12</t>
  </si>
  <si>
    <t>Chorley</t>
  </si>
  <si>
    <t>Meeting with CEO &amp; Leader Chorley Borough Council</t>
  </si>
  <si>
    <t>Transitional Governance Board Meeting</t>
  </si>
  <si>
    <t>Return to office</t>
  </si>
  <si>
    <t>05.12.12</t>
  </si>
  <si>
    <t>Meeting with CEO &amp; Leader South Ribble Borough Council</t>
  </si>
  <si>
    <t>Civic Centre, Leyland</t>
  </si>
  <si>
    <t>Town Hall, Clitheroe</t>
  </si>
  <si>
    <t>Meeting with CEO &amp; Leader Ribble Valley Borough Council</t>
  </si>
  <si>
    <t>06.12.12</t>
  </si>
  <si>
    <t>LANPAC Presentation &amp; Board Meeting</t>
  </si>
  <si>
    <t>07.12.12</t>
  </si>
  <si>
    <t>Town Hall, Preston</t>
  </si>
  <si>
    <t>Meeting with CEO &amp; Leader Preston City Council</t>
  </si>
  <si>
    <t>10.12.12</t>
  </si>
  <si>
    <t>Town Hall, Accrington</t>
  </si>
  <si>
    <t>Meeting with CEO &amp; Leader Hyndburn Borough Council</t>
  </si>
  <si>
    <t>12.12.12</t>
  </si>
  <si>
    <t>12.12.1.2</t>
  </si>
  <si>
    <t>Town Hall, Burnley</t>
  </si>
  <si>
    <t>Meeting with CEO &amp; Leader Burnley Borough Council</t>
  </si>
  <si>
    <t>13.12.12.</t>
  </si>
  <si>
    <t>13.12.1.2</t>
  </si>
  <si>
    <t>Town Hall, Manchester</t>
  </si>
  <si>
    <t>Meeting with Yvette Cooper</t>
  </si>
  <si>
    <t>14.12.12.</t>
  </si>
  <si>
    <t>Observing Police Operation</t>
  </si>
  <si>
    <t>14.12.12</t>
  </si>
  <si>
    <t>17.12.12</t>
  </si>
  <si>
    <t>Police and Crime Panel Meeting</t>
  </si>
  <si>
    <t xml:space="preserve">County Hall, Preston </t>
  </si>
  <si>
    <t>18.12.12</t>
  </si>
  <si>
    <t>West Lancashire District Council Offices</t>
  </si>
  <si>
    <t>Meeting with CEO &amp; Leader West Lancashire District Council</t>
  </si>
  <si>
    <t>Town Hall, Nelson</t>
  </si>
  <si>
    <t>Meeting with CEO &amp; Leader Pendle Borough Council</t>
  </si>
  <si>
    <t>19.12.12</t>
  </si>
  <si>
    <t>Town Hall, Blackburn</t>
  </si>
  <si>
    <t>Meeting with CEO &amp; Leader Blackburn-w-Darwen Borough Council</t>
  </si>
  <si>
    <t>20.12.12</t>
  </si>
  <si>
    <t>Unison</t>
  </si>
  <si>
    <t>Welcome Event for PCC and CEO</t>
  </si>
  <si>
    <t xml:space="preserve">Total Claimed  </t>
  </si>
  <si>
    <t>Communications meeting</t>
  </si>
  <si>
    <t>03.12.12</t>
  </si>
  <si>
    <t>PCC Forum</t>
  </si>
  <si>
    <t>25.03.13</t>
  </si>
  <si>
    <t>Visit to Crown Court Prosecution Service</t>
  </si>
  <si>
    <t>HQ</t>
  </si>
  <si>
    <t>OPCC/ Constabulary Seminar</t>
  </si>
  <si>
    <t>26.03.13</t>
  </si>
  <si>
    <t>Strategic Scrutiny Meeting</t>
  </si>
  <si>
    <t>28.03.13</t>
  </si>
  <si>
    <t>Hate Crime Meeting</t>
  </si>
  <si>
    <t>HMRC Private car rate due on 1598 cc - 45p from Nov '12 to 08.01.13 
HMRC Lease rates due on 1582 cc  - 12p from Jan 13 to 28.2.13
HMRC Lease rates due on 1582 cc  - 13p from 1.3.13 to 31.5.13
</t>
  </si>
  <si>
    <t>4.5*</t>
  </si>
  <si>
    <t>Outward -First  return - standard</t>
  </si>
  <si>
    <t>Accommodation</t>
  </si>
  <si>
    <t>Subsistence</t>
  </si>
  <si>
    <t>Fire and Rescue Presentation</t>
  </si>
  <si>
    <t>View office accommodation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</si>
</sst>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/mm/yyyy;@"/>
    <numFmt numFmtId="165" formatCode="&quot;£&quot;#,##0.00"/>
  </numFmts>
  <fonts count="7">
    <font>
      <sz val="12"/>
      <name val="Arial"/>
      <charset val="0"/>
      <color theme="1"/>
    </font>
    <font>
      <b/>
      <sz val="12"/>
      <name val="Arial"/>
      <charset val="0"/>
      <color theme="1"/>
    </font>
    <font>
      <sz val="8"/>
      <name val="Arial"/>
      <charset val="0"/>
      <color theme="1"/>
    </font>
    <font>
      <b/>
      <sz val="8"/>
      <name val="Arial"/>
      <charset val="0"/>
      <color theme="1"/>
    </font>
    <font>
      <sz val="12"/>
      <name val="Arial"/>
      <charset val="0"/>
      <color theme="1"/>
    </font>
    <font>
      <b/>
      <u val="single"/>
      <sz val="8"/>
      <name val="Arial"/>
      <charset val="0"/>
      <color theme="1"/>
    </font>
    <font>
      <b/>
      <sz val="8"/>
      <name val="Arial"/>
      <charset val="0"/>
      <color rgb="FFFF0000"/>
    </font>
  </fonts>
  <fills count="7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>
    <xf numFmtId="0" fontId="0" fillId="0" borderId="0" xfId="0"/>
    <xf numFmtId="0" fontId="2" fillId="0" borderId="0" xfId="0" applyFont="1"/>
    <xf numFmtId="164" fontId="2" fillId="0" borderId="0" xfId="0" applyFont="1" applyNumberFormat="1"/>
    <xf numFmtId="0" fontId="2" fillId="0" borderId="0" xfId="0" applyFont="1" applyFill="1"/>
    <xf numFmtId="2" fontId="0" fillId="0" borderId="0" xfId="0" applyNumberFormat="1"/>
    <xf numFmtId="2" fontId="2" fillId="0" borderId="0" xfId="0" applyFont="1" applyNumberFormat="1"/>
    <xf numFmtId="0" fontId="2" fillId="0" borderId="0" xfId="0" applyAlignment="1" applyFont="1">
      <alignment horizontal="left"/>
    </xf>
    <xf numFmtId="165" fontId="0" fillId="0" borderId="0" xfId="0" applyNumberFormat="1"/>
    <xf numFmtId="165" fontId="2" fillId="0" borderId="0" xfId="0" applyFont="1" applyNumberFormat="1"/>
    <xf numFmtId="165" fontId="2" fillId="0" borderId="0" xfId="0" applyFont="1" applyNumberFormat="1" applyFill="1"/>
    <xf numFmtId="165" fontId="3" fillId="0" borderId="0" xfId="0" applyFont="1" applyNumberFormat="1"/>
    <xf numFmtId="0" fontId="2" fillId="0" borderId="0" xfId="0" applyAlignment="1" applyFont="1">
      <alignment wrapText="1"/>
    </xf>
    <xf numFmtId="0" fontId="0" fillId="0" borderId="0" xfId="0" applyAlignment="1">
      <alignment wrapText="1"/>
    </xf>
    <xf numFmtId="164" fontId="2" fillId="0" borderId="0" xfId="0" applyFont="1" applyNumberFormat="1" applyFill="1"/>
    <xf numFmtId="0" fontId="2" fillId="0" borderId="0" xfId="0" applyAlignment="1" applyFont="1" applyFill="1">
      <alignment wrapText="1"/>
    </xf>
    <xf numFmtId="0" fontId="0" fillId="0" borderId="0" xfId="0" applyFill="1"/>
    <xf numFmtId="2" fontId="0" fillId="0" borderId="0" xfId="0" applyNumberFormat="1" applyFill="1"/>
    <xf numFmtId="0" fontId="2" fillId="0" borderId="0" xfId="0" applyAlignment="1" applyFont="1" applyFill="1">
      <alignment horizontal="left"/>
    </xf>
    <xf numFmtId="165" fontId="2" fillId="0" borderId="0" xfId="0" applyAlignment="1" applyFont="1" applyNumberFormat="1">
      <alignment wrapText="1"/>
    </xf>
    <xf numFmtId="165" fontId="2" fillId="0" borderId="0" xfId="0" applyAlignment="1" applyFont="1" applyNumberFormat="1" applyFill="1">
      <alignment wrapText="1"/>
    </xf>
    <xf numFmtId="0" fontId="0" fillId="0" borderId="0" xfId="0" applyProtection="1">
      <protection hidden="1"/>
    </xf>
    <xf numFmtId="0" fontId="2" fillId="0" borderId="0" xfId="0" applyAlignment="1" applyFont="1" applyFill="1">
      <alignment horizontal="left" wrapText="1"/>
    </xf>
    <xf numFmtId="0" fontId="2" fillId="0" borderId="0" xfId="0" applyAlignment="1" applyFont="1" applyFill="1">
      <alignment horizontal="left" vertical="center"/>
    </xf>
    <xf numFmtId="0" fontId="0" fillId="0" borderId="0" xfId="0" applyAlignment="1" applyFill="1" applyProtection="1">
      <alignment horizontal="left"/>
      <protection hidden="1"/>
    </xf>
    <xf numFmtId="0" fontId="0" fillId="0" borderId="0" xfId="0" applyAlignment="1" applyFill="1">
      <alignment horizontal="left"/>
    </xf>
    <xf numFmtId="0" fontId="2" fillId="0" borderId="0" xfId="0" applyAlignment="1" applyFont="1" applyFill="1">
      <alignment horizontal="right" wrapText="1"/>
    </xf>
    <xf numFmtId="0" fontId="2" fillId="0" borderId="0" xfId="0" applyAlignment="1" applyFont="1" applyFill="1">
      <alignment horizontal="right"/>
    </xf>
    <xf numFmtId="0" fontId="2" fillId="0" borderId="0" xfId="0" applyAlignment="1" applyFont="1">
      <alignment horizontal="right"/>
    </xf>
    <xf numFmtId="0" fontId="2" fillId="0" borderId="0" xfId="0" applyAlignment="1" applyFont="1" applyProtection="1">
      <alignment horizontal="left"/>
      <protection hidden="1"/>
    </xf>
    <xf numFmtId="165" fontId="2" fillId="0" borderId="1" xfId="0" applyBorder="1" applyFont="1" applyNumberFormat="1" applyFill="1"/>
    <xf numFmtId="165" fontId="2" fillId="0" borderId="1" xfId="0" applyBorder="1" applyFont="1" applyNumberFormat="1"/>
    <xf numFmtId="0" fontId="0" fillId="0" borderId="1" xfId="0" applyBorder="1"/>
    <xf numFmtId="165" fontId="3" fillId="2" borderId="2" xfId="0" applyBorder="1" applyFont="1" applyNumberFormat="1" applyFill="1"/>
    <xf numFmtId="0" fontId="2" fillId="0" borderId="1" xfId="0" applyAlignment="1" applyBorder="1" applyFont="1">
      <alignment horizontal="left"/>
    </xf>
    <xf numFmtId="0" fontId="0" fillId="2" borderId="0" xfId="0" applyFill="1"/>
    <xf numFmtId="0" fontId="2" fillId="0" borderId="0" xfId="0" applyAlignment="1" applyBorder="1" applyFont="1">
      <alignment horizontal="left"/>
    </xf>
    <xf numFmtId="164" fontId="2" fillId="0" borderId="3" xfId="0" applyBorder="1" applyFont="1" applyNumberFormat="1"/>
    <xf numFmtId="0" fontId="2" fillId="0" borderId="3" xfId="0" applyBorder="1" applyFont="1"/>
    <xf numFmtId="0" fontId="2" fillId="0" borderId="3" xfId="0" applyAlignment="1" applyBorder="1" applyFont="1">
      <alignment wrapText="1"/>
    </xf>
    <xf numFmtId="0" fontId="2" fillId="0" borderId="3" xfId="0" applyBorder="1" applyFont="1" applyFill="1"/>
    <xf numFmtId="0" fontId="2" fillId="0" borderId="3" xfId="0" applyAlignment="1" applyBorder="1" applyFont="1" applyFill="1">
      <alignment horizontal="right" wrapText="1"/>
    </xf>
    <xf numFmtId="165" fontId="2" fillId="0" borderId="4" xfId="0" applyBorder="1" applyFont="1" applyNumberFormat="1" applyFill="1"/>
    <xf numFmtId="0" fontId="0" fillId="0" borderId="3" xfId="0" applyBorder="1"/>
    <xf numFmtId="165" fontId="2" fillId="0" borderId="3" xfId="0" applyAlignment="1" applyBorder="1" applyFont="1" applyNumberFormat="1">
      <alignment wrapText="1"/>
    </xf>
    <xf numFmtId="2" fontId="0" fillId="0" borderId="3" xfId="0" applyBorder="1" applyNumberFormat="1"/>
    <xf numFmtId="165" fontId="2" fillId="0" borderId="4" xfId="0" applyBorder="1" applyFont="1" applyNumberFormat="1"/>
    <xf numFmtId="2" fontId="2" fillId="0" borderId="3" xfId="0" applyBorder="1" applyFont="1" applyNumberFormat="1"/>
    <xf numFmtId="0" fontId="2" fillId="0" borderId="4" xfId="0" applyAlignment="1" applyBorder="1" applyFont="1">
      <alignment horizontal="left"/>
    </xf>
    <xf numFmtId="165" fontId="2" fillId="0" borderId="3" xfId="0" applyBorder="1" applyFont="1" applyNumberFormat="1"/>
    <xf numFmtId="0" fontId="2" fillId="0" borderId="1" xfId="0" applyAlignment="1" applyBorder="1" applyFont="1" applyFill="1">
      <alignment horizontal="left"/>
    </xf>
    <xf numFmtId="164" fontId="2" fillId="0" borderId="0" xfId="0" applyBorder="1" applyFont="1" applyNumberFormat="1" applyFill="1"/>
    <xf numFmtId="165" fontId="2" fillId="0" borderId="0" xfId="0" applyBorder="1" applyFont="1" applyNumberFormat="1"/>
    <xf numFmtId="0" fontId="2" fillId="0" borderId="5" xfId="0" applyAlignment="1" applyBorder="1" applyFont="1" applyFill="1">
      <alignment horizontal="left"/>
    </xf>
    <xf numFmtId="164" fontId="2" fillId="0" borderId="0" xfId="0" applyBorder="1" applyFont="1" applyNumberFormat="1"/>
    <xf numFmtId="164" fontId="2" fillId="0" borderId="6" xfId="0" applyBorder="1" applyFont="1" applyNumberFormat="1"/>
    <xf numFmtId="0" fontId="2" fillId="0" borderId="6" xfId="0" applyBorder="1" applyFont="1"/>
    <xf numFmtId="0" fontId="2" fillId="0" borderId="6" xfId="0" applyAlignment="1" applyBorder="1" applyFont="1">
      <alignment wrapText="1"/>
    </xf>
    <xf numFmtId="0" fontId="2" fillId="0" borderId="6" xfId="0" applyBorder="1" applyFont="1" applyFill="1"/>
    <xf numFmtId="0" fontId="2" fillId="0" borderId="0" xfId="0" applyBorder="1" applyFont="1"/>
    <xf numFmtId="165" fontId="2" fillId="0" borderId="7" xfId="0" applyBorder="1" applyFont="1" applyNumberFormat="1" applyFill="1"/>
    <xf numFmtId="0" fontId="0" fillId="0" borderId="6" xfId="0" applyBorder="1"/>
    <xf numFmtId="165" fontId="2" fillId="0" borderId="6" xfId="0" applyAlignment="1" applyBorder="1" applyFont="1" applyNumberFormat="1">
      <alignment wrapText="1"/>
    </xf>
    <xf numFmtId="2" fontId="0" fillId="0" borderId="6" xfId="0" applyBorder="1" applyNumberFormat="1"/>
    <xf numFmtId="2" fontId="2" fillId="0" borderId="6" xfId="0" applyBorder="1" applyFont="1" applyNumberFormat="1"/>
    <xf numFmtId="0" fontId="2" fillId="0" borderId="7" xfId="0" applyAlignment="1" applyBorder="1" applyFont="1">
      <alignment horizontal="left"/>
    </xf>
    <xf numFmtId="165" fontId="2" fillId="0" borderId="6" xfId="0" applyBorder="1" applyFont="1" applyNumberFormat="1"/>
    <xf numFmtId="0" fontId="2" fillId="0" borderId="5" xfId="0" applyAlignment="1" applyBorder="1" applyFont="1">
      <alignment horizontal="left"/>
    </xf>
    <xf numFmtId="0" fontId="2" fillId="0" borderId="0" xfId="0" applyAlignment="1" applyBorder="1" applyFont="1">
      <alignment wrapText="1"/>
    </xf>
    <xf numFmtId="0" fontId="2" fillId="0" borderId="0" xfId="0" applyBorder="1" applyFont="1" applyFill="1"/>
    <xf numFmtId="0" fontId="0" fillId="0" borderId="0" xfId="0" applyBorder="1"/>
    <xf numFmtId="165" fontId="2" fillId="0" borderId="0" xfId="0" applyAlignment="1" applyBorder="1" applyFont="1" applyNumberFormat="1">
      <alignment wrapText="1"/>
    </xf>
    <xf numFmtId="2" fontId="0" fillId="0" borderId="0" xfId="0" applyBorder="1" applyNumberFormat="1"/>
    <xf numFmtId="2" fontId="2" fillId="0" borderId="0" xfId="0" applyBorder="1" applyFont="1" applyNumberFormat="1"/>
    <xf numFmtId="0" fontId="2" fillId="0" borderId="5" xfId="0" applyBorder="1" applyFont="1"/>
    <xf numFmtId="0" fontId="2" fillId="0" borderId="1" xfId="0" applyBorder="1" applyFont="1"/>
    <xf numFmtId="0" fontId="2" fillId="0" borderId="8" xfId="0" applyBorder="1" applyFont="1"/>
    <xf numFmtId="0" fontId="2" fillId="0" borderId="4" xfId="0" applyBorder="1" applyFont="1"/>
    <xf numFmtId="0" fontId="2" fillId="0" borderId="0" xfId="0" applyFont="1" applyProtection="1">
      <protection hidden="1"/>
    </xf>
    <xf numFmtId="165" fontId="3" fillId="2" borderId="9" xfId="0" applyBorder="1" applyFont="1" applyNumberFormat="1" applyFill="1"/>
    <xf numFmtId="165" fontId="2" fillId="0" borderId="1" xfId="0" applyAlignment="1" applyBorder="1" applyFont="1" applyNumberFormat="1" applyFill="1">
      <alignment horizontal="left" vertical="center"/>
    </xf>
    <xf numFmtId="165" fontId="5" fillId="2" borderId="10" xfId="0" applyBorder="1" applyFont="1" applyNumberFormat="1" applyFill="1"/>
    <xf numFmtId="0" fontId="2" fillId="0" borderId="0" xfId="0" applyAlignment="1" applyFont="1"/>
    <xf numFmtId="0" fontId="0" fillId="0" borderId="0" xfId="0" applyAlignment="1">
      <alignment horizontal="right"/>
    </xf>
    <xf numFmtId="0" fontId="2" fillId="0" borderId="3" xfId="0" applyAlignment="1" applyBorder="1" applyFont="1">
      <alignment horizontal="right"/>
    </xf>
    <xf numFmtId="0" fontId="2" fillId="0" borderId="6" xfId="0" applyAlignment="1" applyBorder="1" applyFont="1">
      <alignment horizontal="right"/>
    </xf>
    <xf numFmtId="0" fontId="2" fillId="0" borderId="0" xfId="0" applyAlignment="1" applyBorder="1" applyFont="1">
      <alignment horizontal="right"/>
    </xf>
    <xf numFmtId="0" fontId="2" fillId="0" borderId="3" xfId="0" applyAlignment="1" applyBorder="1" applyFont="1">
      <alignment horizontal="left"/>
    </xf>
    <xf numFmtId="0" fontId="2" fillId="0" borderId="3" xfId="0" applyAlignment="1" applyBorder="1" applyFont="1">
      <alignment horizontal="left" wrapText="1"/>
    </xf>
    <xf numFmtId="165" fontId="2" fillId="0" borderId="4" xfId="0" applyAlignment="1" applyBorder="1" applyFont="1" applyNumberFormat="1">
      <alignment horizontal="left"/>
    </xf>
    <xf numFmtId="0" fontId="2" fillId="3" borderId="2" xfId="0" applyAlignment="1" applyBorder="1" applyFont="1" applyFill="1">
      <alignment horizontal="center"/>
    </xf>
    <xf numFmtId="0" fontId="2" fillId="3" borderId="2" xfId="0" applyAlignment="1" applyBorder="1" applyFont="1" applyFill="1">
      <alignment horizontal="center" wrapText="1"/>
    </xf>
    <xf numFmtId="0" fontId="2" fillId="3" borderId="2" xfId="0" applyAlignment="1" applyBorder="1" applyFont="1" applyFill="1">
      <alignment horizontal="center" vertical="center" wrapText="1"/>
    </xf>
    <xf numFmtId="49" fontId="2" fillId="3" borderId="2" xfId="0" applyAlignment="1" applyBorder="1" applyFont="1" applyNumberFormat="1" applyFill="1">
      <alignment horizontal="center" vertical="center" wrapText="1"/>
    </xf>
    <xf numFmtId="0" fontId="2" fillId="4" borderId="2" xfId="0" applyAlignment="1" applyBorder="1" applyFont="1" applyFill="1">
      <alignment horizontal="center" vertical="center"/>
    </xf>
    <xf numFmtId="0" fontId="2" fillId="5" borderId="2" xfId="0" applyAlignment="1" applyBorder="1" applyFont="1" applyFill="1">
      <alignment horizontal="center" vertical="center"/>
    </xf>
    <xf numFmtId="165" fontId="2" fillId="5" borderId="2" xfId="0" applyAlignment="1" applyBorder="1" applyFont="1" applyNumberFormat="1" applyFill="1">
      <alignment horizontal="center" vertical="center"/>
    </xf>
    <xf numFmtId="0" fontId="2" fillId="6" borderId="2" xfId="0" applyAlignment="1" applyBorder="1" applyFont="1" applyFill="1">
      <alignment horizontal="center" vertical="center"/>
    </xf>
    <xf numFmtId="165" fontId="2" fillId="6" borderId="2" xfId="0" applyAlignment="1" applyBorder="1" applyFont="1" applyNumberFormat="1" applyFill="1">
      <alignment horizontal="center" vertical="center"/>
    </xf>
    <xf numFmtId="165" fontId="3" fillId="3" borderId="2" xfId="0" applyAlignment="1" applyBorder="1" applyFont="1" applyNumberFormat="1" applyFill="1">
      <alignment horizontal="center" vertical="center"/>
    </xf>
    <xf numFmtId="0" fontId="2" fillId="3" borderId="2" xfId="0" applyBorder="1" applyFont="1" applyFill="1"/>
    <xf numFmtId="0" fontId="2" fillId="3" borderId="2" xfId="0" applyAlignment="1" applyBorder="1" applyFont="1" applyFill="1">
      <alignment horizontal="center" vertical="center"/>
    </xf>
    <xf numFmtId="165" fontId="2" fillId="3" borderId="2" xfId="0" applyBorder="1" applyFont="1" applyNumberFormat="1" applyFill="1"/>
    <xf numFmtId="0" fontId="6" fillId="0" borderId="0" xfId="0" applyFont="1"/>
    <xf numFmtId="165" fontId="6" fillId="0" borderId="0" xfId="0" applyFont="1" applyNumberFormat="1"/>
    <xf numFmtId="165" fontId="3" fillId="2" borderId="11" xfId="0" applyBorder="1" applyFont="1" applyNumberFormat="1" applyFill="1"/>
    <xf numFmtId="0" fontId="2" fillId="0" borderId="6" xfId="0" applyAlignment="1" applyBorder="1" applyFont="1" applyFill="1">
      <alignment horizontal="left"/>
    </xf>
    <xf numFmtId="0" fontId="2" fillId="0" borderId="6" xfId="0" applyAlignment="1" applyBorder="1" applyFont="1" applyFill="1">
      <alignment horizontal="left" wrapText="1"/>
    </xf>
    <xf numFmtId="0" fontId="2" fillId="0" borderId="6" xfId="0" applyAlignment="1" applyBorder="1" applyFont="1" applyFill="1">
      <alignment horizontal="right" wrapText="1"/>
    </xf>
    <xf numFmtId="0" fontId="2" fillId="0" borderId="6" xfId="0" applyAlignment="1" applyBorder="1" applyFont="1" applyFill="1">
      <alignment horizontal="right"/>
    </xf>
    <xf numFmtId="0" fontId="2" fillId="0" borderId="6" xfId="0" applyAlignment="1" applyBorder="1" applyFont="1" applyFill="1">
      <alignment horizontal="left" vertical="center"/>
    </xf>
    <xf numFmtId="0" fontId="2" fillId="0" borderId="6" xfId="0" applyAlignment="1" applyBorder="1" applyFont="1" applyFill="1">
      <alignment horizontal="left" vertical="center" wrapText="1"/>
    </xf>
    <xf numFmtId="165" fontId="2" fillId="0" borderId="7" xfId="0" applyAlignment="1" applyBorder="1" applyFont="1" applyNumberFormat="1" applyFill="1">
      <alignment horizontal="right" wrapText="1"/>
    </xf>
    <xf numFmtId="165" fontId="2" fillId="0" borderId="6" xfId="0" applyAlignment="1" applyBorder="1" applyFont="1" applyNumberFormat="1" applyFill="1">
      <alignment horizontal="right"/>
    </xf>
    <xf numFmtId="0" fontId="2" fillId="6" borderId="2" xfId="0" applyAlignment="1" applyBorder="1" applyFont="1" applyFill="1">
      <alignment horizontal="center"/>
    </xf>
    <xf numFmtId="0" fontId="0" fillId="0" borderId="2" xfId="0" applyAlignment="1" applyBorder="1"/>
    <xf numFmtId="0" fontId="3" fillId="0" borderId="0" xfId="0" applyAlignment="1" applyFont="1"/>
    <xf numFmtId="0" fontId="1" fillId="0" borderId="0" xfId="0" applyAlignment="1" applyFont="1"/>
    <xf numFmtId="0" fontId="0" fillId="0" borderId="0" xfId="0" applyAlignment="1"/>
    <xf numFmtId="0" fontId="2" fillId="5" borderId="2" xfId="0" applyAlignment="1" applyBorder="1" applyFont="1" applyFill="1">
      <alignment horizontal="center"/>
    </xf>
    <xf numFmtId="0" fontId="2" fillId="4" borderId="2" xfId="0" applyAlignment="1" applyBorder="1" applyFont="1" applyFill="1">
      <alignment horizontal="center"/>
    </xf>
    <xf numFmtId="0" fontId="2" fillId="0" borderId="0" xfId="0" applyAlignment="1" applyFont="1">
      <alignment vertical="top" wrapText="1"/>
    </xf>
    <xf numFmtId="0" fontId="2" fillId="0" borderId="0" xfId="0" applyAlignment="1" applyFont="1">
      <alignment vertical="top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Z232"/>
  <sheetViews>
    <sheetView view="normal" workbookViewId="0">
      <pane ySplit="5" topLeftCell="A6" activePane="bottomLeft" state="frozen"/>
      <selection pane="bottomLeft" activeCell="H59" sqref="H59"/>
    </sheetView>
  </sheetViews>
  <sheetFormatPr defaultRowHeight="15" baseColWidth="0"/>
  <cols>
    <col min="1" max="2" width="6.88671875" customWidth="1"/>
    <col min="3" max="3" width="13.44140625" customWidth="1"/>
    <col min="4" max="4" width="13.33203125" style="12" customWidth="1"/>
    <col min="5" max="5" width="5.88671875" style="12" customWidth="1"/>
    <col min="6" max="6" width="19.6640625" style="12" customWidth="1"/>
    <col min="7" max="7" width="10.44140625" customWidth="1"/>
    <col min="8" max="8" width="7.7734375" customWidth="1"/>
    <col min="9" max="9" width="8.21875" customWidth="1"/>
    <col min="10" max="10" width="6.88671875" style="7" customWidth="1"/>
    <col min="11" max="12" width="7.21875" customWidth="1"/>
    <col min="13" max="13" width="7.21875" style="1" customWidth="1"/>
    <col min="14" max="14" width="8.7734375" customWidth="1"/>
    <col min="15" max="15" width="10.109375" customWidth="1"/>
    <col min="16" max="16" width="7.7734375" style="7" customWidth="1"/>
    <col min="17" max="17" width="7.7734375" customWidth="1"/>
    <col min="18" max="18" width="8.88671875" style="1" customWidth="1"/>
    <col min="19" max="19" width="8.88671875" style="8" customWidth="1"/>
    <col min="20" max="20" width="8.88671875" style="10" customWidth="1"/>
    <col min="21" max="24" width="0" style="20" hidden="1" customWidth="1"/>
  </cols>
  <sheetData>
    <row r="1" spans="1:10" ht="15">
      <c r="A1" s="81" t="s">
        <v>14</v>
      </c>
      <c r="B1" s="81"/>
      <c r="C1" s="117"/>
      <c r="D1" s="81" t="s">
        <v>13</v>
      </c>
      <c r="E1" s="11"/>
      <c r="F1" s="11"/>
      <c r="G1" s="1"/>
      <c r="H1" s="1"/>
      <c r="I1" s="1"/>
      <c r="J1" s="8"/>
    </row>
    <row r="2" spans="1:10" ht="18.75" customHeight="1">
      <c r="A2" s="115" t="s">
        <v>15</v>
      </c>
      <c r="B2" s="115"/>
      <c r="C2" s="116"/>
      <c r="D2" s="81" t="s">
        <v>12</v>
      </c>
      <c r="E2" s="11"/>
      <c r="F2" s="11"/>
      <c r="G2" s="1"/>
      <c r="H2" s="1"/>
      <c r="I2" s="1"/>
      <c r="J2" s="8"/>
    </row>
    <row r="3" spans="1:19" ht="39.75" customHeight="1">
      <c r="A3" s="120" t="s">
        <v>168</v>
      </c>
      <c r="B3" s="121"/>
      <c r="C3" s="121"/>
      <c r="D3" s="121"/>
      <c r="E3" s="121"/>
      <c r="F3" s="121"/>
      <c r="Q3" s="15"/>
      <c r="R3" s="3"/>
      <c r="S3" s="9"/>
    </row>
    <row r="4" spans="1:23" ht="15">
      <c r="A4" s="1"/>
      <c r="B4" s="1"/>
      <c r="C4" s="1"/>
      <c r="D4" s="11"/>
      <c r="E4" s="11"/>
      <c r="F4" s="11"/>
      <c r="H4" s="99"/>
      <c r="I4" s="100" t="s">
        <v>3</v>
      </c>
      <c r="J4" s="101"/>
      <c r="K4" s="119" t="s">
        <v>85</v>
      </c>
      <c r="L4" s="114"/>
      <c r="M4" s="114"/>
      <c r="N4" s="114"/>
      <c r="O4" s="118" t="s">
        <v>5</v>
      </c>
      <c r="P4" s="118"/>
      <c r="Q4" s="113" t="s">
        <v>171</v>
      </c>
      <c r="R4" s="114"/>
      <c r="S4" s="114"/>
      <c r="U4" s="20" t="s">
        <v>16</v>
      </c>
      <c r="V4" s="20" t="s">
        <v>20</v>
      </c>
      <c r="W4" s="20" t="s">
        <v>26</v>
      </c>
    </row>
    <row r="5" spans="1:23" ht="21" customHeight="1">
      <c r="A5" s="89" t="s">
        <v>0</v>
      </c>
      <c r="B5" s="89" t="s">
        <v>1</v>
      </c>
      <c r="C5" s="89" t="s">
        <v>23</v>
      </c>
      <c r="D5" s="90" t="s">
        <v>24</v>
      </c>
      <c r="E5" s="90" t="s">
        <v>22</v>
      </c>
      <c r="F5" s="90" t="s">
        <v>2</v>
      </c>
      <c r="G5" s="89" t="s">
        <v>4</v>
      </c>
      <c r="H5" s="91" t="s">
        <v>29</v>
      </c>
      <c r="I5" s="91" t="s">
        <v>25</v>
      </c>
      <c r="J5" s="92" t="s">
        <v>156</v>
      </c>
      <c r="K5" s="93" t="s">
        <v>9</v>
      </c>
      <c r="L5" s="93" t="s">
        <v>10</v>
      </c>
      <c r="M5" s="93" t="s">
        <v>172</v>
      </c>
      <c r="N5" s="93" t="s">
        <v>11</v>
      </c>
      <c r="O5" s="94" t="s">
        <v>6</v>
      </c>
      <c r="P5" s="95" t="s">
        <v>7</v>
      </c>
      <c r="Q5" s="96" t="s">
        <v>4</v>
      </c>
      <c r="R5" s="96" t="s">
        <v>8</v>
      </c>
      <c r="S5" s="97" t="s">
        <v>7</v>
      </c>
      <c r="T5" s="98" t="s">
        <v>54</v>
      </c>
      <c r="U5" s="20" t="s">
        <v>17</v>
      </c>
      <c r="V5" s="20" t="s">
        <v>21</v>
      </c>
      <c r="W5" s="20">
        <v>0.45</v>
      </c>
    </row>
    <row r="6" spans="1:24" s="24" customFormat="1" ht="15">
      <c r="A6" s="17" t="s">
        <v>101</v>
      </c>
      <c r="B6" s="17" t="s">
        <v>101</v>
      </c>
      <c r="C6" s="6" t="s">
        <v>21</v>
      </c>
      <c r="D6" s="21" t="s">
        <v>102</v>
      </c>
      <c r="E6" s="21" t="s">
        <v>28</v>
      </c>
      <c r="F6" s="21" t="s">
        <v>103</v>
      </c>
      <c r="G6" s="1" t="s">
        <v>18</v>
      </c>
      <c r="H6" s="25">
        <v>25</v>
      </c>
      <c r="I6" s="26">
        <v>0.45</v>
      </c>
      <c r="J6" s="29">
        <f ca="1">H6*I6</f>
        <v>11.25</v>
      </c>
      <c r="K6" s="22"/>
      <c r="L6" s="22"/>
      <c r="M6" s="22"/>
      <c r="N6" s="30">
        <f ca="1">SUM(K6:K6:L6:M6)</f>
        <v>0</v>
      </c>
      <c r="O6" s="22"/>
      <c r="P6" s="79"/>
      <c r="Q6" s="22"/>
      <c r="R6" s="22"/>
      <c r="S6" s="79"/>
      <c r="T6" s="78">
        <f ca="1">SUM(J6,N6,P6,S6)</f>
        <v>11.25</v>
      </c>
      <c r="U6" s="23"/>
      <c r="V6" s="23"/>
      <c r="W6" s="23"/>
      <c r="X6" s="23"/>
    </row>
    <row r="7" spans="1:24" s="24" customFormat="1" ht="21" customHeight="1">
      <c r="A7" s="17" t="s">
        <v>104</v>
      </c>
      <c r="B7" s="17" t="s">
        <v>104</v>
      </c>
      <c r="C7" s="6" t="s">
        <v>21</v>
      </c>
      <c r="D7" s="21" t="s">
        <v>50</v>
      </c>
      <c r="E7" s="21" t="s">
        <v>28</v>
      </c>
      <c r="F7" s="21" t="s">
        <v>105</v>
      </c>
      <c r="G7" s="1" t="s">
        <v>18</v>
      </c>
      <c r="H7" s="25">
        <v>5</v>
      </c>
      <c r="I7" s="26">
        <v>0.45</v>
      </c>
      <c r="J7" s="29">
        <f ca="1">H7*I7</f>
        <v>2.25</v>
      </c>
      <c r="K7" s="22"/>
      <c r="L7" s="22"/>
      <c r="M7" s="22"/>
      <c r="N7" s="30">
        <f ca="1">SUM(K7:K7:L7:M7)</f>
        <v>0</v>
      </c>
      <c r="O7" s="22"/>
      <c r="P7" s="79"/>
      <c r="Q7" s="22"/>
      <c r="R7" s="22"/>
      <c r="S7" s="79"/>
      <c r="T7" s="32">
        <f ca="1">SUM(J7,N7,P7,S7)</f>
        <v>2.25</v>
      </c>
      <c r="U7" s="23"/>
      <c r="V7" s="23"/>
      <c r="W7" s="23"/>
      <c r="X7" s="23"/>
    </row>
    <row r="8" spans="1:24" s="24" customFormat="1" ht="21" customHeight="1">
      <c r="A8" s="17" t="s">
        <v>104</v>
      </c>
      <c r="B8" s="17" t="s">
        <v>104</v>
      </c>
      <c r="C8" s="6" t="s">
        <v>21</v>
      </c>
      <c r="D8" s="21" t="s">
        <v>106</v>
      </c>
      <c r="E8" s="21" t="s">
        <v>28</v>
      </c>
      <c r="F8" s="21" t="s">
        <v>107</v>
      </c>
      <c r="G8" s="1" t="s">
        <v>18</v>
      </c>
      <c r="H8" s="25">
        <v>54</v>
      </c>
      <c r="I8" s="26">
        <v>0.45</v>
      </c>
      <c r="J8" s="29">
        <f ca="1">H8*I8</f>
        <v>24.3</v>
      </c>
      <c r="K8" s="22"/>
      <c r="L8" s="22"/>
      <c r="M8" s="22"/>
      <c r="N8" s="30">
        <f ca="1">SUM(K8:K8:L8:M8)</f>
        <v>0</v>
      </c>
      <c r="O8" s="22"/>
      <c r="P8" s="79"/>
      <c r="Q8" s="22"/>
      <c r="R8" s="22"/>
      <c r="S8" s="79"/>
      <c r="T8" s="32">
        <f ca="1">SUM(J8,N8,P8,S8)</f>
        <v>24.3</v>
      </c>
      <c r="U8" s="23"/>
      <c r="V8" s="23"/>
      <c r="W8" s="23"/>
      <c r="X8" s="23"/>
    </row>
    <row r="9" spans="1:24" s="24" customFormat="1" ht="15">
      <c r="A9" s="17" t="s">
        <v>108</v>
      </c>
      <c r="B9" s="17" t="s">
        <v>108</v>
      </c>
      <c r="C9" s="6" t="s">
        <v>21</v>
      </c>
      <c r="D9" s="21" t="s">
        <v>110</v>
      </c>
      <c r="E9" s="21" t="s">
        <v>28</v>
      </c>
      <c r="F9" s="21" t="s">
        <v>109</v>
      </c>
      <c r="G9" s="1" t="s">
        <v>18</v>
      </c>
      <c r="H9" s="25">
        <v>60</v>
      </c>
      <c r="I9" s="26">
        <v>0.45</v>
      </c>
      <c r="J9" s="29">
        <f ca="1">H9*I9</f>
        <v>27</v>
      </c>
      <c r="K9" s="22"/>
      <c r="L9" s="22"/>
      <c r="M9" s="22"/>
      <c r="N9" s="30">
        <f ca="1">SUM(K9:K9:L9:M9)</f>
        <v>0</v>
      </c>
      <c r="O9" s="22"/>
      <c r="P9" s="79"/>
      <c r="Q9" s="22"/>
      <c r="R9" s="22"/>
      <c r="S9" s="79"/>
      <c r="T9" s="32">
        <f ca="1">SUM(J9,N9,P9,S9)</f>
        <v>27</v>
      </c>
      <c r="U9" s="23"/>
      <c r="V9" s="23"/>
      <c r="W9" s="23"/>
      <c r="X9" s="23"/>
    </row>
    <row r="10" spans="1:24" s="24" customFormat="1" ht="15">
      <c r="A10" s="17" t="s">
        <v>111</v>
      </c>
      <c r="B10" s="17" t="s">
        <v>111</v>
      </c>
      <c r="C10" s="6" t="s">
        <v>21</v>
      </c>
      <c r="D10" s="21" t="s">
        <v>50</v>
      </c>
      <c r="E10" s="21" t="s">
        <v>28</v>
      </c>
      <c r="F10" s="21" t="s">
        <v>173</v>
      </c>
      <c r="G10" s="1" t="s">
        <v>17</v>
      </c>
      <c r="H10" s="25">
        <v>4</v>
      </c>
      <c r="I10" s="26">
        <v>0.45</v>
      </c>
      <c r="J10" s="29">
        <f ca="1">H10*I10</f>
        <v>1.8</v>
      </c>
      <c r="K10" s="22"/>
      <c r="L10" s="22"/>
      <c r="M10" s="22"/>
      <c r="N10" s="30">
        <f ca="1">SUM(K10:K10:L10:M10)</f>
        <v>0</v>
      </c>
      <c r="O10" s="22"/>
      <c r="P10" s="79"/>
      <c r="Q10" s="22"/>
      <c r="R10" s="22"/>
      <c r="S10" s="79"/>
      <c r="T10" s="104">
        <f ca="1">SUM(J10,N10,P10,S10)</f>
        <v>1.8</v>
      </c>
      <c r="U10" s="23"/>
      <c r="V10" s="23"/>
      <c r="W10" s="23"/>
      <c r="X10" s="23"/>
    </row>
    <row r="11" spans="1:24" s="24" customFormat="1" ht="20.4" customHeight="1">
      <c r="A11" s="105" t="s">
        <v>112</v>
      </c>
      <c r="B11" s="105" t="s">
        <v>158</v>
      </c>
      <c r="C11" s="57" t="s">
        <v>67</v>
      </c>
      <c r="D11" s="106" t="s">
        <v>27</v>
      </c>
      <c r="E11" s="106" t="s">
        <v>28</v>
      </c>
      <c r="F11" s="106" t="s">
        <v>155</v>
      </c>
      <c r="G11" s="105" t="s">
        <v>18</v>
      </c>
      <c r="H11" s="107">
        <v>45</v>
      </c>
      <c r="I11" s="108">
        <v>0.45</v>
      </c>
      <c r="J11" s="59">
        <f ca="1">H11*I11</f>
        <v>20.25</v>
      </c>
      <c r="K11" s="109"/>
      <c r="L11" s="109"/>
      <c r="M11" s="109"/>
      <c r="N11" s="59">
        <f ca="1">SUM(K11:K11:L11:M11)</f>
        <v>0</v>
      </c>
      <c r="O11" s="110" t="s">
        <v>170</v>
      </c>
      <c r="P11" s="111">
        <v>216</v>
      </c>
      <c r="Q11" s="105" t="s">
        <v>53</v>
      </c>
      <c r="R11" s="105" t="s">
        <v>52</v>
      </c>
      <c r="S11" s="112">
        <v>150</v>
      </c>
      <c r="T11" s="32">
        <f ca="1">SUM(J11,N11,P11,S11)</f>
        <v>386.25</v>
      </c>
      <c r="U11" s="23"/>
      <c r="V11" s="23"/>
      <c r="W11" s="23"/>
      <c r="X11" s="23"/>
    </row>
    <row r="12" spans="1:24" s="24" customFormat="1" ht="22.5" customHeight="1">
      <c r="A12" s="17" t="s">
        <v>113</v>
      </c>
      <c r="B12" s="17" t="s">
        <v>113</v>
      </c>
      <c r="C12" s="6" t="s">
        <v>21</v>
      </c>
      <c r="D12" s="21" t="s">
        <v>114</v>
      </c>
      <c r="E12" s="21"/>
      <c r="F12" s="21" t="s">
        <v>115</v>
      </c>
      <c r="G12" s="1" t="s">
        <v>18</v>
      </c>
      <c r="H12" s="25">
        <v>11</v>
      </c>
      <c r="I12" s="26">
        <v>0.45</v>
      </c>
      <c r="J12" s="29">
        <f ca="1">H12*I12</f>
        <v>4.95</v>
      </c>
      <c r="K12" s="22"/>
      <c r="L12" s="22"/>
      <c r="M12" s="22"/>
      <c r="N12" s="30">
        <f ca="1">SUM(K12:K12:L12:M12)</f>
        <v>0</v>
      </c>
      <c r="O12" s="22"/>
      <c r="P12" s="79"/>
      <c r="Q12" s="22"/>
      <c r="R12" s="22"/>
      <c r="S12" s="79"/>
      <c r="T12" s="78">
        <f ca="1">SUM(J12,N12,P12,S12)</f>
        <v>4.95</v>
      </c>
      <c r="U12" s="23"/>
      <c r="V12" s="23"/>
      <c r="W12" s="23"/>
      <c r="X12" s="23"/>
    </row>
    <row r="13" spans="1:24" s="24" customFormat="1" ht="21" customHeight="1">
      <c r="A13" s="17" t="s">
        <v>113</v>
      </c>
      <c r="B13" s="17" t="s">
        <v>113</v>
      </c>
      <c r="C13" s="17" t="s">
        <v>114</v>
      </c>
      <c r="D13" s="11" t="s">
        <v>40</v>
      </c>
      <c r="E13" s="21"/>
      <c r="F13" s="21" t="s">
        <v>116</v>
      </c>
      <c r="G13" s="1" t="s">
        <v>18</v>
      </c>
      <c r="H13" s="25">
        <v>11</v>
      </c>
      <c r="I13" s="26">
        <v>0.45</v>
      </c>
      <c r="J13" s="29">
        <f ca="1">H13*I13</f>
        <v>4.95</v>
      </c>
      <c r="K13" s="22"/>
      <c r="L13" s="22"/>
      <c r="M13" s="22"/>
      <c r="N13" s="30">
        <f ca="1">SUM(K13:K13:L13:M13)</f>
        <v>0</v>
      </c>
      <c r="O13" s="22"/>
      <c r="P13" s="79"/>
      <c r="Q13" s="22"/>
      <c r="R13" s="22"/>
      <c r="S13" s="79"/>
      <c r="T13" s="32">
        <f ca="1">SUM(J13,N13,P13,S13)</f>
        <v>4.95</v>
      </c>
      <c r="U13" s="23"/>
      <c r="V13" s="23"/>
      <c r="W13" s="23"/>
      <c r="X13" s="23"/>
    </row>
    <row r="14" spans="1:24" s="24" customFormat="1" ht="15">
      <c r="A14" s="17" t="s">
        <v>113</v>
      </c>
      <c r="B14" s="17" t="s">
        <v>113</v>
      </c>
      <c r="C14" s="1" t="s">
        <v>40</v>
      </c>
      <c r="D14" s="1" t="s">
        <v>21</v>
      </c>
      <c r="E14" s="21"/>
      <c r="F14" s="21" t="s">
        <v>117</v>
      </c>
      <c r="G14" s="17"/>
      <c r="H14" s="25">
        <v>6</v>
      </c>
      <c r="I14" s="26">
        <v>0.45</v>
      </c>
      <c r="J14" s="29">
        <f ca="1">H14*I14</f>
        <v>2.7</v>
      </c>
      <c r="K14" s="22"/>
      <c r="L14" s="22"/>
      <c r="M14" s="22"/>
      <c r="N14" s="30">
        <f ca="1">SUM(K14:K14:L14:M14)</f>
        <v>0</v>
      </c>
      <c r="O14" s="22"/>
      <c r="P14" s="79"/>
      <c r="Q14" s="22"/>
      <c r="R14" s="22"/>
      <c r="S14" s="79"/>
      <c r="T14" s="32">
        <f ca="1">SUM(J14,N14,P14,S14)</f>
        <v>2.7</v>
      </c>
      <c r="U14" s="23"/>
      <c r="V14" s="23"/>
      <c r="W14" s="23"/>
      <c r="X14" s="23"/>
    </row>
    <row r="15" spans="1:24" s="24" customFormat="1" ht="21" customHeight="1">
      <c r="A15" s="17" t="s">
        <v>118</v>
      </c>
      <c r="B15" s="17" t="s">
        <v>118</v>
      </c>
      <c r="C15" s="6" t="s">
        <v>21</v>
      </c>
      <c r="D15" s="21" t="s">
        <v>120</v>
      </c>
      <c r="E15" s="21"/>
      <c r="F15" s="21" t="s">
        <v>119</v>
      </c>
      <c r="G15" s="1" t="s">
        <v>18</v>
      </c>
      <c r="H15" s="25">
        <v>7</v>
      </c>
      <c r="I15" s="26">
        <v>0.45</v>
      </c>
      <c r="J15" s="29">
        <f ca="1">H15*I15</f>
        <v>3.15</v>
      </c>
      <c r="K15" s="22"/>
      <c r="L15" s="22"/>
      <c r="M15" s="22"/>
      <c r="N15" s="30">
        <f ca="1">SUM(K15:K15:L15:M15)</f>
        <v>0</v>
      </c>
      <c r="O15" s="22"/>
      <c r="P15" s="79"/>
      <c r="Q15" s="22"/>
      <c r="R15" s="22"/>
      <c r="S15" s="79"/>
      <c r="T15" s="78">
        <f ca="1">SUM(J15,N15,P15,S15)</f>
        <v>3.15</v>
      </c>
      <c r="U15" s="23"/>
      <c r="V15" s="23"/>
      <c r="W15" s="23"/>
      <c r="X15" s="23"/>
    </row>
    <row r="16" spans="1:24" s="24" customFormat="1" ht="21" customHeight="1">
      <c r="A16" s="17" t="s">
        <v>118</v>
      </c>
      <c r="B16" s="17" t="s">
        <v>118</v>
      </c>
      <c r="C16" s="17" t="s">
        <v>120</v>
      </c>
      <c r="D16" s="21" t="s">
        <v>121</v>
      </c>
      <c r="E16" s="21"/>
      <c r="F16" s="21" t="s">
        <v>122</v>
      </c>
      <c r="G16" s="1" t="s">
        <v>18</v>
      </c>
      <c r="H16" s="25">
        <v>21</v>
      </c>
      <c r="I16" s="26">
        <v>0.45</v>
      </c>
      <c r="J16" s="29">
        <f ca="1">H16*I16</f>
        <v>9.4500000000000011</v>
      </c>
      <c r="K16" s="22"/>
      <c r="L16" s="22"/>
      <c r="M16" s="22"/>
      <c r="N16" s="30">
        <f ca="1">SUM(K16:K16:L16:M16)</f>
        <v>0</v>
      </c>
      <c r="O16" s="22"/>
      <c r="P16" s="79"/>
      <c r="Q16" s="22"/>
      <c r="R16" s="22"/>
      <c r="S16" s="79"/>
      <c r="T16" s="32">
        <f ca="1">SUM(J16,N16,P16,S16)</f>
        <v>9.4500000000000011</v>
      </c>
      <c r="U16" s="23"/>
      <c r="V16" s="23"/>
      <c r="W16" s="23"/>
      <c r="X16" s="23"/>
    </row>
    <row r="17" spans="1:24" s="24" customFormat="1" ht="15">
      <c r="A17" s="17" t="s">
        <v>118</v>
      </c>
      <c r="B17" s="17" t="s">
        <v>118</v>
      </c>
      <c r="C17" s="17" t="s">
        <v>121</v>
      </c>
      <c r="D17" s="6" t="s">
        <v>21</v>
      </c>
      <c r="E17" s="21"/>
      <c r="F17" s="21" t="s">
        <v>97</v>
      </c>
      <c r="G17" s="17"/>
      <c r="H17" s="25">
        <v>20</v>
      </c>
      <c r="I17" s="26">
        <v>0.45</v>
      </c>
      <c r="J17" s="29">
        <f ca="1">H17*I17</f>
        <v>9</v>
      </c>
      <c r="K17" s="22"/>
      <c r="L17" s="22"/>
      <c r="M17" s="22"/>
      <c r="N17" s="30">
        <f ca="1">SUM(K17:K17:L17:M17)</f>
        <v>0</v>
      </c>
      <c r="O17" s="22"/>
      <c r="P17" s="79"/>
      <c r="Q17" s="22"/>
      <c r="R17" s="22"/>
      <c r="S17" s="79"/>
      <c r="T17" s="32">
        <f ca="1">SUM(J17,N17,P17,S17)</f>
        <v>9</v>
      </c>
      <c r="U17" s="23"/>
      <c r="V17" s="23"/>
      <c r="W17" s="23"/>
      <c r="X17" s="23"/>
    </row>
    <row r="18" spans="1:24" s="24" customFormat="1" ht="21" customHeight="1">
      <c r="A18" s="17" t="s">
        <v>123</v>
      </c>
      <c r="B18" s="17" t="s">
        <v>123</v>
      </c>
      <c r="C18" s="6" t="s">
        <v>21</v>
      </c>
      <c r="D18" s="11" t="s">
        <v>40</v>
      </c>
      <c r="E18" s="21" t="s">
        <v>28</v>
      </c>
      <c r="F18" s="21" t="s">
        <v>124</v>
      </c>
      <c r="G18" s="17" t="s">
        <v>18</v>
      </c>
      <c r="H18" s="25">
        <v>10</v>
      </c>
      <c r="I18" s="26">
        <v>0.45</v>
      </c>
      <c r="J18" s="29">
        <f ca="1">H18*I18</f>
        <v>4.5</v>
      </c>
      <c r="K18" s="22"/>
      <c r="L18" s="22"/>
      <c r="M18" s="22"/>
      <c r="N18" s="30">
        <f ca="1">SUM(K18:K18:L18:M18)</f>
        <v>0</v>
      </c>
      <c r="O18" s="22"/>
      <c r="P18" s="79"/>
      <c r="Q18" s="22"/>
      <c r="R18" s="22"/>
      <c r="S18" s="79"/>
      <c r="T18" s="32">
        <f ca="1">SUM(J18,N18,P18,S18)</f>
        <v>4.5</v>
      </c>
      <c r="U18" s="23"/>
      <c r="V18" s="23"/>
      <c r="W18" s="23"/>
      <c r="X18" s="23"/>
    </row>
    <row r="19" spans="1:24" s="24" customFormat="1" ht="21" customHeight="1">
      <c r="A19" s="17" t="s">
        <v>125</v>
      </c>
      <c r="B19" s="17" t="s">
        <v>125</v>
      </c>
      <c r="C19" s="6" t="s">
        <v>21</v>
      </c>
      <c r="D19" s="21" t="s">
        <v>126</v>
      </c>
      <c r="E19" s="21" t="s">
        <v>28</v>
      </c>
      <c r="F19" s="21" t="s">
        <v>127</v>
      </c>
      <c r="G19" s="17" t="s">
        <v>18</v>
      </c>
      <c r="H19" s="25">
        <v>5</v>
      </c>
      <c r="I19" s="26">
        <v>0.45</v>
      </c>
      <c r="J19" s="29">
        <f ca="1">H19*I19</f>
        <v>2.25</v>
      </c>
      <c r="K19" s="22"/>
      <c r="L19" s="22"/>
      <c r="M19" s="22"/>
      <c r="N19" s="30">
        <f ca="1">SUM(K19:K19:L19:M19)</f>
        <v>0</v>
      </c>
      <c r="O19" s="22"/>
      <c r="P19" s="79"/>
      <c r="Q19" s="22"/>
      <c r="R19" s="22"/>
      <c r="S19" s="79"/>
      <c r="T19" s="32">
        <f ca="1">SUM(J19,N19,P19,S19)</f>
        <v>2.25</v>
      </c>
      <c r="U19" s="23"/>
      <c r="V19" s="23"/>
      <c r="W19" s="23"/>
      <c r="X19" s="23"/>
    </row>
    <row r="20" spans="1:24" s="24" customFormat="1" ht="21" customHeight="1">
      <c r="A20" s="17" t="s">
        <v>128</v>
      </c>
      <c r="B20" s="17" t="s">
        <v>128</v>
      </c>
      <c r="C20" s="6" t="s">
        <v>21</v>
      </c>
      <c r="D20" s="21" t="s">
        <v>129</v>
      </c>
      <c r="E20" s="21" t="s">
        <v>28</v>
      </c>
      <c r="F20" s="21" t="s">
        <v>130</v>
      </c>
      <c r="G20" s="17" t="s">
        <v>18</v>
      </c>
      <c r="H20" s="25">
        <v>37</v>
      </c>
      <c r="I20" s="26">
        <v>0.45</v>
      </c>
      <c r="J20" s="29">
        <f ca="1">H20*I20</f>
        <v>16.650000000000002</v>
      </c>
      <c r="K20" s="22"/>
      <c r="L20" s="22"/>
      <c r="M20" s="22"/>
      <c r="N20" s="30">
        <f ca="1">SUM(K20:K20:L20:M20)</f>
        <v>0</v>
      </c>
      <c r="O20" s="22"/>
      <c r="P20" s="79"/>
      <c r="Q20" s="22"/>
      <c r="R20" s="22"/>
      <c r="S20" s="79"/>
      <c r="T20" s="32">
        <f ca="1">SUM(J20,N20,P20,S20)</f>
        <v>16.650000000000002</v>
      </c>
      <c r="U20" s="23"/>
      <c r="V20" s="23"/>
      <c r="W20" s="23"/>
      <c r="X20" s="23"/>
    </row>
    <row r="21" spans="1:24" s="24" customFormat="1" ht="21" customHeight="1">
      <c r="A21" s="17" t="s">
        <v>131</v>
      </c>
      <c r="B21" s="17" t="s">
        <v>132</v>
      </c>
      <c r="C21" s="6" t="s">
        <v>21</v>
      </c>
      <c r="D21" s="21" t="s">
        <v>133</v>
      </c>
      <c r="E21" s="21" t="s">
        <v>28</v>
      </c>
      <c r="F21" s="21" t="s">
        <v>134</v>
      </c>
      <c r="G21" s="17" t="s">
        <v>18</v>
      </c>
      <c r="H21" s="25">
        <v>50</v>
      </c>
      <c r="I21" s="26">
        <v>0.45</v>
      </c>
      <c r="J21" s="29">
        <f ca="1">H21*I21</f>
        <v>22.5</v>
      </c>
      <c r="K21" s="22"/>
      <c r="L21" s="22"/>
      <c r="M21" s="22"/>
      <c r="N21" s="30">
        <f ca="1">SUM(K21:K21:L21:M21)</f>
        <v>0</v>
      </c>
      <c r="O21" s="22"/>
      <c r="P21" s="79"/>
      <c r="Q21" s="22"/>
      <c r="R21" s="22"/>
      <c r="S21" s="79"/>
      <c r="T21" s="78">
        <f ca="1">SUM(J21,N21,P21,S21)</f>
        <v>22.5</v>
      </c>
      <c r="U21" s="23"/>
      <c r="V21" s="23"/>
      <c r="W21" s="23"/>
      <c r="X21" s="23"/>
    </row>
    <row r="22" spans="1:24" s="24" customFormat="1" ht="15">
      <c r="A22" s="17" t="s">
        <v>135</v>
      </c>
      <c r="B22" s="17" t="s">
        <v>136</v>
      </c>
      <c r="C22" s="6" t="s">
        <v>21</v>
      </c>
      <c r="D22" s="21" t="s">
        <v>137</v>
      </c>
      <c r="E22" s="21" t="s">
        <v>28</v>
      </c>
      <c r="F22" s="21" t="s">
        <v>138</v>
      </c>
      <c r="G22" s="17" t="s">
        <v>18</v>
      </c>
      <c r="H22" s="25">
        <v>70</v>
      </c>
      <c r="I22" s="26">
        <v>0.45</v>
      </c>
      <c r="J22" s="29">
        <f ca="1">H22*I22</f>
        <v>31.5</v>
      </c>
      <c r="K22" s="22"/>
      <c r="L22" s="22"/>
      <c r="M22" s="22"/>
      <c r="N22" s="30">
        <f ca="1">SUM(K22:K22:L22:M22)</f>
        <v>0</v>
      </c>
      <c r="O22" s="22"/>
      <c r="P22" s="79"/>
      <c r="Q22" s="22"/>
      <c r="R22" s="22"/>
      <c r="S22" s="79"/>
      <c r="T22" s="80">
        <f ca="1">SUM(J22,N22,P22,S22)</f>
        <v>31.5</v>
      </c>
      <c r="U22" s="23"/>
      <c r="V22" s="23"/>
      <c r="W22" s="23"/>
      <c r="X22" s="23"/>
    </row>
    <row r="23" spans="1:24" s="24" customFormat="1" ht="15">
      <c r="A23" s="17" t="s">
        <v>139</v>
      </c>
      <c r="B23" s="17" t="s">
        <v>139</v>
      </c>
      <c r="C23" s="6" t="s">
        <v>21</v>
      </c>
      <c r="D23" s="21" t="s">
        <v>50</v>
      </c>
      <c r="E23" s="21" t="s">
        <v>28</v>
      </c>
      <c r="F23" s="21" t="s">
        <v>140</v>
      </c>
      <c r="G23" s="1" t="s">
        <v>19</v>
      </c>
      <c r="H23" s="25">
        <v>6</v>
      </c>
      <c r="I23" s="26">
        <v>0.45</v>
      </c>
      <c r="J23" s="29">
        <f ca="1">H23*I23</f>
        <v>2.7</v>
      </c>
      <c r="K23" s="22"/>
      <c r="L23" s="22"/>
      <c r="M23" s="22"/>
      <c r="N23" s="30">
        <f ca="1">SUM(K23:K23:L23:M23)</f>
        <v>0</v>
      </c>
      <c r="O23" s="22"/>
      <c r="P23" s="79"/>
      <c r="Q23" s="22"/>
      <c r="R23" s="22"/>
      <c r="S23" s="79"/>
      <c r="T23" s="78">
        <f ca="1">SUM(J23,N23,P23,S23)</f>
        <v>2.7</v>
      </c>
      <c r="U23" s="23"/>
      <c r="V23" s="23"/>
      <c r="W23" s="23"/>
      <c r="X23" s="23"/>
    </row>
    <row r="24" spans="1:24" s="24" customFormat="1" ht="15">
      <c r="A24" s="17" t="s">
        <v>141</v>
      </c>
      <c r="B24" s="17" t="s">
        <v>141</v>
      </c>
      <c r="C24" s="6" t="s">
        <v>21</v>
      </c>
      <c r="D24" s="11" t="s">
        <v>40</v>
      </c>
      <c r="E24" s="21" t="s">
        <v>28</v>
      </c>
      <c r="F24" s="21" t="s">
        <v>80</v>
      </c>
      <c r="G24" s="17" t="s">
        <v>18</v>
      </c>
      <c r="H24" s="25">
        <v>10</v>
      </c>
      <c r="I24" s="26">
        <v>0.45</v>
      </c>
      <c r="J24" s="29">
        <f ca="1">H24*I24</f>
        <v>4.5</v>
      </c>
      <c r="K24" s="22"/>
      <c r="L24" s="22"/>
      <c r="M24" s="22"/>
      <c r="N24" s="30">
        <f ca="1">SUM(K24:K24:L24:M24)</f>
        <v>0</v>
      </c>
      <c r="O24" s="22"/>
      <c r="P24" s="79"/>
      <c r="Q24" s="22"/>
      <c r="R24" s="22"/>
      <c r="S24" s="79"/>
      <c r="T24" s="32">
        <f ca="1">SUM(J24,N24,P24,S24)</f>
        <v>4.5</v>
      </c>
      <c r="U24" s="23"/>
      <c r="V24" s="23"/>
      <c r="W24" s="23"/>
      <c r="X24" s="23"/>
    </row>
    <row r="25" spans="1:24" s="24" customFormat="1" ht="15">
      <c r="A25" s="17" t="s">
        <v>142</v>
      </c>
      <c r="B25" s="17" t="s">
        <v>142</v>
      </c>
      <c r="C25" s="6" t="s">
        <v>21</v>
      </c>
      <c r="D25" s="21" t="s">
        <v>144</v>
      </c>
      <c r="E25" s="21" t="s">
        <v>28</v>
      </c>
      <c r="F25" s="21" t="s">
        <v>143</v>
      </c>
      <c r="G25" s="17" t="s">
        <v>18</v>
      </c>
      <c r="H25" s="25">
        <v>4</v>
      </c>
      <c r="I25" s="26">
        <v>0.45</v>
      </c>
      <c r="J25" s="29">
        <f ca="1">H25*I25</f>
        <v>1.8</v>
      </c>
      <c r="K25" s="22"/>
      <c r="L25" s="22"/>
      <c r="M25" s="22"/>
      <c r="N25" s="30">
        <f ca="1">SUM(K25:K25:L25:M25)</f>
        <v>0</v>
      </c>
      <c r="O25" s="22"/>
      <c r="P25" s="79"/>
      <c r="Q25" s="22"/>
      <c r="R25" s="22"/>
      <c r="S25" s="79"/>
      <c r="T25" s="32">
        <f ca="1">SUM(J25,N25,P25,S25)</f>
        <v>1.8</v>
      </c>
      <c r="U25" s="23"/>
      <c r="V25" s="23"/>
      <c r="W25" s="23"/>
      <c r="X25" s="23"/>
    </row>
    <row r="26" spans="1:24" s="24" customFormat="1" ht="21" customHeight="1">
      <c r="A26" s="17" t="s">
        <v>145</v>
      </c>
      <c r="B26" s="17" t="s">
        <v>145</v>
      </c>
      <c r="C26" s="6" t="s">
        <v>21</v>
      </c>
      <c r="D26" s="21" t="s">
        <v>146</v>
      </c>
      <c r="E26" s="21" t="s">
        <v>28</v>
      </c>
      <c r="F26" s="21" t="s">
        <v>147</v>
      </c>
      <c r="G26" s="17" t="s">
        <v>18</v>
      </c>
      <c r="H26" s="25">
        <v>38</v>
      </c>
      <c r="I26" s="26">
        <v>0.45</v>
      </c>
      <c r="J26" s="29">
        <f ca="1">H26*I26</f>
        <v>17.1</v>
      </c>
      <c r="K26" s="22"/>
      <c r="L26" s="22"/>
      <c r="M26" s="22"/>
      <c r="N26" s="30">
        <f ca="1">SUM(K26:K26:L26:M26)</f>
        <v>0</v>
      </c>
      <c r="O26" s="22"/>
      <c r="P26" s="79"/>
      <c r="Q26" s="22"/>
      <c r="R26" s="22"/>
      <c r="S26" s="79"/>
      <c r="T26" s="32">
        <f ca="1">SUM(J26,N26,P26,S26)</f>
        <v>17.1</v>
      </c>
      <c r="U26" s="23"/>
      <c r="V26" s="23"/>
      <c r="W26" s="23"/>
      <c r="X26" s="23"/>
    </row>
    <row r="27" spans="1:24" s="24" customFormat="1" ht="21" customHeight="1">
      <c r="A27" s="17" t="s">
        <v>145</v>
      </c>
      <c r="B27" s="17" t="s">
        <v>145</v>
      </c>
      <c r="C27" s="6" t="s">
        <v>21</v>
      </c>
      <c r="D27" s="21" t="s">
        <v>148</v>
      </c>
      <c r="E27" s="21" t="s">
        <v>28</v>
      </c>
      <c r="F27" s="21" t="s">
        <v>149</v>
      </c>
      <c r="G27" s="17" t="s">
        <v>18</v>
      </c>
      <c r="H27" s="25">
        <v>58</v>
      </c>
      <c r="I27" s="26">
        <v>0.45</v>
      </c>
      <c r="J27" s="29">
        <f ca="1">H27*I27</f>
        <v>26.1</v>
      </c>
      <c r="K27" s="22"/>
      <c r="L27" s="22"/>
      <c r="M27" s="22"/>
      <c r="N27" s="30">
        <f ca="1">SUM(K27:K27:L27:M27)</f>
        <v>0</v>
      </c>
      <c r="O27" s="22"/>
      <c r="P27" s="79"/>
      <c r="Q27" s="22"/>
      <c r="R27" s="22"/>
      <c r="S27" s="79"/>
      <c r="T27" s="32">
        <f ca="1">SUM(J27,N27,P27,S27)</f>
        <v>26.1</v>
      </c>
      <c r="U27" s="23"/>
      <c r="V27" s="23"/>
      <c r="W27" s="23"/>
      <c r="X27" s="23"/>
    </row>
    <row r="28" spans="1:24" s="24" customFormat="1" ht="31.2" customHeight="1">
      <c r="A28" s="17" t="s">
        <v>150</v>
      </c>
      <c r="B28" s="17" t="s">
        <v>150</v>
      </c>
      <c r="C28" s="6" t="s">
        <v>21</v>
      </c>
      <c r="D28" s="21" t="s">
        <v>151</v>
      </c>
      <c r="E28" s="21" t="s">
        <v>28</v>
      </c>
      <c r="F28" s="21" t="s">
        <v>152</v>
      </c>
      <c r="G28" s="17" t="s">
        <v>18</v>
      </c>
      <c r="H28" s="25">
        <v>25</v>
      </c>
      <c r="I28" s="26">
        <v>0.45</v>
      </c>
      <c r="J28" s="29">
        <f ca="1">H28*I28</f>
        <v>11.25</v>
      </c>
      <c r="K28" s="22"/>
      <c r="L28" s="22"/>
      <c r="M28" s="22"/>
      <c r="N28" s="30">
        <f ca="1">SUM(K28:K28:L28:M28)</f>
        <v>0</v>
      </c>
      <c r="O28" s="22"/>
      <c r="P28" s="79"/>
      <c r="Q28" s="22"/>
      <c r="R28" s="22"/>
      <c r="S28" s="79"/>
      <c r="T28" s="32">
        <f ca="1">SUM(J28,N28,P28,S28)</f>
        <v>11.25</v>
      </c>
      <c r="U28" s="23"/>
      <c r="V28" s="23"/>
      <c r="W28" s="23"/>
      <c r="X28" s="23"/>
    </row>
    <row r="29" spans="1:24" s="6" customFormat="1" ht="15" customHeight="1">
      <c r="A29" s="86" t="s">
        <v>153</v>
      </c>
      <c r="B29" s="86" t="s">
        <v>153</v>
      </c>
      <c r="C29" s="86" t="s">
        <v>21</v>
      </c>
      <c r="D29" s="38" t="s">
        <v>40</v>
      </c>
      <c r="E29" s="87" t="s">
        <v>28</v>
      </c>
      <c r="F29" s="87" t="s">
        <v>154</v>
      </c>
      <c r="G29" s="86" t="s">
        <v>18</v>
      </c>
      <c r="H29" s="83">
        <v>10</v>
      </c>
      <c r="I29" s="83">
        <v>0.45</v>
      </c>
      <c r="J29" s="41">
        <f ca="1">H29*I29</f>
        <v>4.5</v>
      </c>
      <c r="K29" s="86"/>
      <c r="L29" s="86"/>
      <c r="M29" s="86"/>
      <c r="N29" s="45">
        <f ca="1">SUM(K29:K29:L29:M29)</f>
        <v>0</v>
      </c>
      <c r="O29" s="86"/>
      <c r="P29" s="88"/>
      <c r="Q29" s="86"/>
      <c r="R29" s="86"/>
      <c r="S29" s="88"/>
      <c r="T29" s="78">
        <f ca="1">SUM(J29,N29,P29,S29)</f>
        <v>4.5</v>
      </c>
      <c r="U29" s="28"/>
      <c r="V29" s="28"/>
      <c r="W29" s="28"/>
      <c r="X29" s="28"/>
    </row>
    <row r="30" spans="1:24" ht="15">
      <c r="A30" s="2" t="s">
        <v>30</v>
      </c>
      <c r="B30" s="2" t="s">
        <v>30</v>
      </c>
      <c r="C30" s="1" t="s">
        <v>21</v>
      </c>
      <c r="D30" s="11" t="s">
        <v>31</v>
      </c>
      <c r="E30" s="11" t="s">
        <v>28</v>
      </c>
      <c r="F30" s="11" t="s">
        <v>32</v>
      </c>
      <c r="G30" s="1" t="s">
        <v>19</v>
      </c>
      <c r="H30" s="3">
        <v>61</v>
      </c>
      <c r="I30" s="25">
        <v>0.12</v>
      </c>
      <c r="J30" s="29">
        <f ca="1">H30*I30</f>
        <v>7.3199999999999994</v>
      </c>
      <c r="M30"/>
      <c r="N30" s="30">
        <f ca="1">SUM(K30+L30+M30)</f>
        <v>0</v>
      </c>
      <c r="P30" s="31"/>
      <c r="Q30" s="82"/>
      <c r="R30"/>
      <c r="S30"/>
      <c r="T30" s="78">
        <f ca="1">SUM(J30,O30,P30,S30)</f>
        <v>7.3199999999999994</v>
      </c>
      <c r="U30"/>
      <c r="V30"/>
      <c r="W30"/>
      <c r="X30"/>
    </row>
    <row r="31" spans="1:52" s="34" customFormat="1" ht="15">
      <c r="A31" s="2" t="s">
        <v>33</v>
      </c>
      <c r="B31" s="2" t="s">
        <v>33</v>
      </c>
      <c r="C31" s="1" t="s">
        <v>21</v>
      </c>
      <c r="D31" s="11" t="s">
        <v>34</v>
      </c>
      <c r="E31" s="11" t="s">
        <v>28</v>
      </c>
      <c r="F31" s="11" t="s">
        <v>32</v>
      </c>
      <c r="G31" s="1" t="s">
        <v>19</v>
      </c>
      <c r="H31" s="3">
        <v>56</v>
      </c>
      <c r="I31" s="25">
        <v>0.12</v>
      </c>
      <c r="J31" s="29">
        <f ca="1">H31*I31</f>
        <v>6.72</v>
      </c>
      <c r="K31"/>
      <c r="L31" s="18"/>
      <c r="M31" s="4"/>
      <c r="N31" s="30">
        <f ca="1">SUM(K31+L31+M31)</f>
        <v>0</v>
      </c>
      <c r="O31" s="5"/>
      <c r="P31" s="33"/>
      <c r="Q31" s="27"/>
      <c r="R31" s="1"/>
      <c r="S31" s="8"/>
      <c r="T31" s="32">
        <f ca="1">SUM(J31,O31,P31,S31)</f>
        <v>6.72</v>
      </c>
      <c r="W31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s="34" customFormat="1" ht="15">
      <c r="A32" s="2" t="s">
        <v>35</v>
      </c>
      <c r="B32" s="2" t="s">
        <v>35</v>
      </c>
      <c r="C32" s="1" t="s">
        <v>36</v>
      </c>
      <c r="D32" s="11" t="s">
        <v>21</v>
      </c>
      <c r="E32" s="11" t="s">
        <v>37</v>
      </c>
      <c r="F32" s="11" t="s">
        <v>38</v>
      </c>
      <c r="G32" s="1" t="s">
        <v>19</v>
      </c>
      <c r="H32" s="3">
        <v>10</v>
      </c>
      <c r="I32" s="25">
        <v>0.12</v>
      </c>
      <c r="J32" s="29">
        <f ca="1">H32*I32</f>
        <v>1.2</v>
      </c>
      <c r="K32"/>
      <c r="L32" s="18"/>
      <c r="M32" s="4"/>
      <c r="N32" s="30">
        <f ca="1">SUM(K32+L32+M32)</f>
        <v>0</v>
      </c>
      <c r="O32" s="5"/>
      <c r="P32" s="33"/>
      <c r="Q32" s="27"/>
      <c r="R32" s="1"/>
      <c r="S32" s="8"/>
      <c r="T32" s="32">
        <f ca="1">SUM(J32,O32,P32,S32)</f>
        <v>1.2</v>
      </c>
      <c r="W32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s="34" customFormat="1" ht="15">
      <c r="A33" s="2" t="s">
        <v>39</v>
      </c>
      <c r="B33" s="2" t="s">
        <v>39</v>
      </c>
      <c r="C33" s="1" t="s">
        <v>21</v>
      </c>
      <c r="D33" s="11" t="s">
        <v>40</v>
      </c>
      <c r="E33" s="11" t="s">
        <v>28</v>
      </c>
      <c r="F33" s="11" t="s">
        <v>41</v>
      </c>
      <c r="G33" s="1" t="s">
        <v>18</v>
      </c>
      <c r="H33" s="3">
        <v>10</v>
      </c>
      <c r="I33" s="25">
        <v>0.12</v>
      </c>
      <c r="J33" s="29">
        <f ca="1">H33*I33</f>
        <v>1.2</v>
      </c>
      <c r="K33"/>
      <c r="L33" s="18"/>
      <c r="M33" s="4"/>
      <c r="N33" s="30">
        <f ca="1">SUM(K33+L33+M33)</f>
        <v>0</v>
      </c>
      <c r="O33" s="5"/>
      <c r="P33" s="33"/>
      <c r="Q33" s="27"/>
      <c r="R33" s="1"/>
      <c r="S33" s="8"/>
      <c r="T33" s="32">
        <f ca="1">SUM(J33,O33,P33,S33)</f>
        <v>1.2</v>
      </c>
      <c r="W33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24" ht="15">
      <c r="A34" s="2" t="s">
        <v>42</v>
      </c>
      <c r="B34" s="2" t="s">
        <v>43</v>
      </c>
      <c r="C34" s="1" t="s">
        <v>21</v>
      </c>
      <c r="D34" s="11" t="s">
        <v>27</v>
      </c>
      <c r="E34" s="11" t="s">
        <v>28</v>
      </c>
      <c r="F34" s="11" t="s">
        <v>55</v>
      </c>
      <c r="G34" s="1" t="s">
        <v>18</v>
      </c>
      <c r="H34" s="3">
        <v>5</v>
      </c>
      <c r="I34" s="25">
        <v>0.12</v>
      </c>
      <c r="J34" s="29">
        <f ca="1">H34*I34</f>
        <v>0.6</v>
      </c>
      <c r="L34" s="18"/>
      <c r="M34" s="4"/>
      <c r="N34" s="30">
        <f ca="1">SUM(K34+L34+M34)</f>
        <v>0</v>
      </c>
      <c r="O34" s="35" t="s">
        <v>84</v>
      </c>
      <c r="P34" s="30">
        <v>319</v>
      </c>
      <c r="Q34" s="27" t="s">
        <v>53</v>
      </c>
      <c r="R34" s="6" t="s">
        <v>52</v>
      </c>
      <c r="S34" s="8">
        <v>182.4</v>
      </c>
      <c r="T34" s="32">
        <f ca="1">SUM(J34,O34,P34,S34)</f>
        <v>502</v>
      </c>
      <c r="U34"/>
      <c r="V34"/>
      <c r="W34"/>
      <c r="X34"/>
    </row>
    <row r="35" spans="1:24" ht="21" customHeight="1">
      <c r="A35" s="2" t="s">
        <v>44</v>
      </c>
      <c r="B35" s="2" t="s">
        <v>44</v>
      </c>
      <c r="C35" s="1" t="s">
        <v>21</v>
      </c>
      <c r="D35" s="11" t="s">
        <v>56</v>
      </c>
      <c r="E35" s="11" t="s">
        <v>28</v>
      </c>
      <c r="F35" s="11" t="s">
        <v>32</v>
      </c>
      <c r="G35" s="1" t="s">
        <v>19</v>
      </c>
      <c r="H35" s="3">
        <v>58</v>
      </c>
      <c r="I35" s="25">
        <v>0.12</v>
      </c>
      <c r="J35" s="29">
        <f ca="1">H35*I35</f>
        <v>6.96</v>
      </c>
      <c r="L35" s="18"/>
      <c r="M35" s="4"/>
      <c r="N35" s="30">
        <f ca="1">SUM(K35+L35+M35)</f>
        <v>0</v>
      </c>
      <c r="O35" s="5"/>
      <c r="P35" s="33"/>
      <c r="Q35" s="27"/>
      <c r="T35" s="32">
        <f ca="1">SUM(J35,O35,P35,S35)</f>
        <v>6.96</v>
      </c>
      <c r="U35"/>
      <c r="V35"/>
      <c r="W35"/>
      <c r="X35"/>
    </row>
    <row r="36" spans="1:24" ht="15">
      <c r="A36" s="2" t="s">
        <v>45</v>
      </c>
      <c r="B36" s="2" t="s">
        <v>45</v>
      </c>
      <c r="C36" s="1" t="s">
        <v>21</v>
      </c>
      <c r="D36" s="11" t="s">
        <v>46</v>
      </c>
      <c r="E36" s="11" t="s">
        <v>28</v>
      </c>
      <c r="F36" s="11" t="s">
        <v>47</v>
      </c>
      <c r="G36" s="1" t="s">
        <v>18</v>
      </c>
      <c r="H36" s="3">
        <v>25</v>
      </c>
      <c r="I36" s="25">
        <v>0.12</v>
      </c>
      <c r="J36" s="29">
        <f ca="1">H36*I36</f>
        <v>3</v>
      </c>
      <c r="L36" s="18"/>
      <c r="M36" s="4"/>
      <c r="N36" s="30">
        <f ca="1">SUM(K36+L36+M36)</f>
        <v>0</v>
      </c>
      <c r="O36" s="5"/>
      <c r="P36" s="33"/>
      <c r="Q36" s="27"/>
      <c r="T36" s="32">
        <f ca="1">SUM(J36,O36,P36,S36)</f>
        <v>3</v>
      </c>
      <c r="U36"/>
      <c r="V36"/>
      <c r="W36"/>
      <c r="X36"/>
    </row>
    <row r="37" spans="1:24" ht="15">
      <c r="A37" s="2" t="s">
        <v>45</v>
      </c>
      <c r="B37" s="2" t="s">
        <v>45</v>
      </c>
      <c r="C37" s="1" t="s">
        <v>21</v>
      </c>
      <c r="D37" s="11" t="s">
        <v>40</v>
      </c>
      <c r="E37" s="11" t="s">
        <v>28</v>
      </c>
      <c r="F37" s="11" t="s">
        <v>48</v>
      </c>
      <c r="G37" s="1" t="s">
        <v>18</v>
      </c>
      <c r="H37" s="3">
        <v>10</v>
      </c>
      <c r="I37" s="25">
        <v>0.12</v>
      </c>
      <c r="J37" s="29">
        <f ca="1">H37*I37</f>
        <v>1.2</v>
      </c>
      <c r="L37" s="18"/>
      <c r="M37" s="4"/>
      <c r="N37" s="30">
        <f ca="1">SUM(K37+L37+M37)</f>
        <v>0</v>
      </c>
      <c r="O37" s="5"/>
      <c r="P37" s="33"/>
      <c r="Q37" s="27"/>
      <c r="T37" s="32">
        <f ca="1">SUM(J37,O37,P37,S37)</f>
        <v>1.2</v>
      </c>
      <c r="U37"/>
      <c r="V37"/>
      <c r="W37"/>
      <c r="X37"/>
    </row>
    <row r="38" spans="1:24" ht="15">
      <c r="A38" s="36" t="s">
        <v>49</v>
      </c>
      <c r="B38" s="36" t="s">
        <v>49</v>
      </c>
      <c r="C38" s="37" t="s">
        <v>21</v>
      </c>
      <c r="D38" s="38" t="s">
        <v>50</v>
      </c>
      <c r="E38" s="38" t="s">
        <v>28</v>
      </c>
      <c r="F38" s="38" t="s">
        <v>51</v>
      </c>
      <c r="G38" s="37" t="s">
        <v>18</v>
      </c>
      <c r="H38" s="39">
        <v>6</v>
      </c>
      <c r="I38" s="40">
        <v>0.12</v>
      </c>
      <c r="J38" s="41">
        <f ca="1">H38*I38</f>
        <v>0.72</v>
      </c>
      <c r="K38" s="42"/>
      <c r="L38" s="43"/>
      <c r="M38" s="44"/>
      <c r="N38" s="45">
        <f ca="1">SUM(K38+L38+M38)</f>
        <v>0</v>
      </c>
      <c r="O38" s="46"/>
      <c r="P38" s="47"/>
      <c r="Q38" s="83"/>
      <c r="R38" s="37"/>
      <c r="S38" s="48"/>
      <c r="T38" s="32">
        <f ca="1">SUM(J38,O38,P38,S38)</f>
        <v>0.72</v>
      </c>
      <c r="U38"/>
      <c r="V38"/>
      <c r="W38"/>
      <c r="X38"/>
    </row>
    <row r="39" spans="1:24" ht="15">
      <c r="A39" s="2" t="s">
        <v>57</v>
      </c>
      <c r="B39" s="2" t="s">
        <v>57</v>
      </c>
      <c r="C39" s="1" t="s">
        <v>21</v>
      </c>
      <c r="D39" s="11" t="s">
        <v>50</v>
      </c>
      <c r="E39" s="11" t="s">
        <v>28</v>
      </c>
      <c r="F39" s="11" t="s">
        <v>58</v>
      </c>
      <c r="G39" s="1" t="s">
        <v>17</v>
      </c>
      <c r="H39" s="3">
        <v>4</v>
      </c>
      <c r="I39" s="25">
        <v>0.12</v>
      </c>
      <c r="J39" s="29">
        <f ca="1">H39*I39</f>
        <v>0.48</v>
      </c>
      <c r="L39" s="18"/>
      <c r="M39" s="4"/>
      <c r="N39" s="30">
        <f ca="1">SUM(K39+L39+M39)</f>
        <v>0</v>
      </c>
      <c r="O39" s="5"/>
      <c r="P39" s="33"/>
      <c r="Q39" s="27"/>
      <c r="T39" s="32">
        <f ca="1">SUM(J39,O39,P39,S39)</f>
        <v>0.48</v>
      </c>
      <c r="U39"/>
      <c r="V39"/>
      <c r="W39"/>
      <c r="X39"/>
    </row>
    <row r="40" spans="1:24" ht="15">
      <c r="A40" s="2" t="s">
        <v>59</v>
      </c>
      <c r="B40" s="2" t="s">
        <v>59</v>
      </c>
      <c r="C40" s="1" t="s">
        <v>21</v>
      </c>
      <c r="D40" s="11" t="s">
        <v>60</v>
      </c>
      <c r="E40" s="11" t="s">
        <v>28</v>
      </c>
      <c r="F40" s="11" t="s">
        <v>61</v>
      </c>
      <c r="G40" s="1" t="s">
        <v>17</v>
      </c>
      <c r="H40" s="3">
        <v>15</v>
      </c>
      <c r="I40" s="25">
        <v>0.12</v>
      </c>
      <c r="J40" s="29">
        <f ca="1">H40*I40</f>
        <v>1.7999999999999998</v>
      </c>
      <c r="L40" s="18"/>
      <c r="M40" s="4"/>
      <c r="N40" s="30">
        <f ca="1">SUM(K40+L40+M40)</f>
        <v>0</v>
      </c>
      <c r="O40" s="5"/>
      <c r="P40" s="33"/>
      <c r="Q40" s="27"/>
      <c r="T40" s="32">
        <f ca="1">SUM(J40,O40,P40,S40)</f>
        <v>1.7999999999999998</v>
      </c>
      <c r="U40"/>
      <c r="V40"/>
      <c r="W40"/>
      <c r="X40"/>
    </row>
    <row r="41" spans="1:24" ht="15">
      <c r="A41" s="13" t="s">
        <v>62</v>
      </c>
      <c r="B41" s="13" t="s">
        <v>62</v>
      </c>
      <c r="C41" s="3" t="s">
        <v>21</v>
      </c>
      <c r="D41" s="14" t="s">
        <v>63</v>
      </c>
      <c r="E41" s="14" t="s">
        <v>28</v>
      </c>
      <c r="F41" s="14" t="s">
        <v>87</v>
      </c>
      <c r="G41" s="3" t="s">
        <v>19</v>
      </c>
      <c r="H41" s="3">
        <v>48</v>
      </c>
      <c r="I41" s="25">
        <v>0.12</v>
      </c>
      <c r="J41" s="29">
        <f ca="1">H41*I41</f>
        <v>5.76</v>
      </c>
      <c r="K41" s="15"/>
      <c r="L41" s="19"/>
      <c r="M41" s="16"/>
      <c r="N41" s="30">
        <f ca="1">SUM(K41+L41+M41)</f>
        <v>0</v>
      </c>
      <c r="O41" s="5"/>
      <c r="P41" s="49"/>
      <c r="Q41" s="26"/>
      <c r="R41" s="3"/>
      <c r="S41" s="9"/>
      <c r="T41" s="32">
        <f ca="1">SUM(J41,O41,P41,S41)</f>
        <v>5.76</v>
      </c>
      <c r="U41"/>
      <c r="V41"/>
      <c r="W41"/>
      <c r="X41"/>
    </row>
    <row r="42" spans="1:24" ht="15">
      <c r="A42" s="2" t="s">
        <v>64</v>
      </c>
      <c r="B42" s="2" t="s">
        <v>64</v>
      </c>
      <c r="C42" s="1" t="s">
        <v>21</v>
      </c>
      <c r="D42" s="11" t="s">
        <v>40</v>
      </c>
      <c r="E42" s="11" t="s">
        <v>28</v>
      </c>
      <c r="F42" s="11" t="s">
        <v>65</v>
      </c>
      <c r="G42" s="1" t="s">
        <v>18</v>
      </c>
      <c r="H42" s="3">
        <v>10</v>
      </c>
      <c r="I42" s="25">
        <v>0.12</v>
      </c>
      <c r="J42" s="29">
        <f ca="1">H42*I42</f>
        <v>1.2</v>
      </c>
      <c r="L42" s="18"/>
      <c r="M42" s="4"/>
      <c r="N42" s="30">
        <f ca="1">SUM(K42+L42+M42)</f>
        <v>0</v>
      </c>
      <c r="O42" s="5"/>
      <c r="P42" s="33"/>
      <c r="Q42" s="27"/>
      <c r="T42" s="32">
        <f ca="1">SUM(J42,O42,P42,S42)</f>
        <v>1.2</v>
      </c>
      <c r="U42"/>
      <c r="V42"/>
      <c r="W42"/>
      <c r="X42"/>
    </row>
    <row r="43" spans="1:24" ht="15">
      <c r="A43" s="2" t="s">
        <v>66</v>
      </c>
      <c r="B43" s="2" t="s">
        <v>66</v>
      </c>
      <c r="C43" s="1" t="s">
        <v>67</v>
      </c>
      <c r="D43" s="11" t="s">
        <v>69</v>
      </c>
      <c r="E43" s="11" t="s">
        <v>37</v>
      </c>
      <c r="F43" s="11" t="s">
        <v>68</v>
      </c>
      <c r="G43" s="1" t="s">
        <v>18</v>
      </c>
      <c r="H43" s="3">
        <v>83</v>
      </c>
      <c r="I43" s="25">
        <v>0.12</v>
      </c>
      <c r="J43" s="29">
        <f ca="1">H43*I43</f>
        <v>9.9599999999999991</v>
      </c>
      <c r="L43" s="18"/>
      <c r="M43" s="4"/>
      <c r="N43" s="30">
        <f ca="1">SUM(K43+L43+M43)</f>
        <v>0</v>
      </c>
      <c r="O43" s="5"/>
      <c r="P43" s="33"/>
      <c r="Q43" s="27"/>
      <c r="T43" s="32">
        <f ca="1">SUM(J43,O43,P43,S43)</f>
        <v>9.9599999999999991</v>
      </c>
      <c r="U43"/>
      <c r="V43"/>
      <c r="W43"/>
      <c r="X43"/>
    </row>
    <row r="44" spans="1:24" ht="13.5" customHeight="1">
      <c r="A44" s="2" t="s">
        <v>66</v>
      </c>
      <c r="B44" s="2" t="s">
        <v>66</v>
      </c>
      <c r="C44" s="1" t="s">
        <v>21</v>
      </c>
      <c r="D44" s="11" t="s">
        <v>70</v>
      </c>
      <c r="E44" s="11" t="s">
        <v>28</v>
      </c>
      <c r="F44" s="11" t="s">
        <v>47</v>
      </c>
      <c r="G44" s="1" t="s">
        <v>18</v>
      </c>
      <c r="H44" s="3">
        <v>4</v>
      </c>
      <c r="I44" s="25">
        <v>0.12</v>
      </c>
      <c r="J44" s="29">
        <f ca="1">H44*I44</f>
        <v>0.48</v>
      </c>
      <c r="L44" s="18"/>
      <c r="M44" s="4"/>
      <c r="N44" s="30">
        <f ca="1">SUM(K44+L44+M44)</f>
        <v>0</v>
      </c>
      <c r="O44" s="5"/>
      <c r="P44" s="33"/>
      <c r="Q44" s="27"/>
      <c r="T44" s="32">
        <f ca="1">SUM(J44,O44,P44,S44)</f>
        <v>0.48</v>
      </c>
      <c r="U44"/>
      <c r="V44"/>
      <c r="W44"/>
      <c r="X44"/>
    </row>
    <row r="45" spans="1:24" ht="15">
      <c r="A45" s="2" t="s">
        <v>71</v>
      </c>
      <c r="B45" s="2" t="s">
        <v>71</v>
      </c>
      <c r="C45" s="1" t="s">
        <v>21</v>
      </c>
      <c r="D45" s="11" t="s">
        <v>72</v>
      </c>
      <c r="E45" s="11" t="s">
        <v>28</v>
      </c>
      <c r="F45" s="11" t="s">
        <v>157</v>
      </c>
      <c r="G45" s="1" t="s">
        <v>18</v>
      </c>
      <c r="H45" s="3">
        <v>74</v>
      </c>
      <c r="I45" s="25">
        <v>0.12</v>
      </c>
      <c r="J45" s="29">
        <f ca="1">H45*I45</f>
        <v>8.879999999999999</v>
      </c>
      <c r="L45" s="18"/>
      <c r="M45" s="4"/>
      <c r="N45" s="30">
        <f ca="1">SUM(K45+L45+M45)</f>
        <v>0</v>
      </c>
      <c r="O45" s="5"/>
      <c r="P45" s="33"/>
      <c r="Q45" s="27"/>
      <c r="T45" s="32">
        <f ca="1">SUM(J45,O45,P45,S45)</f>
        <v>8.879999999999999</v>
      </c>
      <c r="U45"/>
      <c r="V45"/>
      <c r="W45"/>
      <c r="X45"/>
    </row>
    <row r="46" spans="1:24" ht="15">
      <c r="A46" s="2" t="s">
        <v>73</v>
      </c>
      <c r="B46" s="2" t="s">
        <v>73</v>
      </c>
      <c r="C46" s="1" t="s">
        <v>21</v>
      </c>
      <c r="D46" s="11" t="s">
        <v>50</v>
      </c>
      <c r="E46" s="11" t="s">
        <v>28</v>
      </c>
      <c r="F46" s="11" t="s">
        <v>74</v>
      </c>
      <c r="G46" s="1" t="s">
        <v>19</v>
      </c>
      <c r="H46" s="3">
        <v>5</v>
      </c>
      <c r="I46" s="25">
        <v>0.12</v>
      </c>
      <c r="J46" s="29">
        <f ca="1">H46*I46</f>
        <v>0.6</v>
      </c>
      <c r="L46" s="18"/>
      <c r="M46" s="4"/>
      <c r="N46" s="30">
        <f ca="1">SUM(K46+L46+M46)</f>
        <v>0</v>
      </c>
      <c r="O46" s="5"/>
      <c r="P46" s="33"/>
      <c r="Q46" s="27"/>
      <c r="T46" s="32">
        <f ca="1">SUM(J46,O46,P46,S46)</f>
        <v>0.6</v>
      </c>
      <c r="U46"/>
      <c r="V46"/>
      <c r="W46"/>
      <c r="X46"/>
    </row>
    <row r="47" spans="1:24" ht="15">
      <c r="A47" s="2" t="s">
        <v>75</v>
      </c>
      <c r="B47" s="2" t="s">
        <v>75</v>
      </c>
      <c r="C47" s="1" t="s">
        <v>21</v>
      </c>
      <c r="D47" s="11" t="s">
        <v>76</v>
      </c>
      <c r="E47" s="11" t="s">
        <v>28</v>
      </c>
      <c r="F47" s="11" t="s">
        <v>77</v>
      </c>
      <c r="G47" s="1" t="s">
        <v>19</v>
      </c>
      <c r="H47" s="3">
        <v>35</v>
      </c>
      <c r="I47" s="25">
        <v>0.12</v>
      </c>
      <c r="J47" s="29">
        <f ca="1">H47*I47</f>
        <v>4.2</v>
      </c>
      <c r="L47" s="18"/>
      <c r="M47" s="4"/>
      <c r="N47" s="30">
        <f ca="1">SUM(K47+L47+M47)</f>
        <v>0</v>
      </c>
      <c r="O47" s="5"/>
      <c r="P47" s="33"/>
      <c r="Q47" s="27"/>
      <c r="T47" s="32">
        <f ca="1">SUM(J47,O47,P47,S47)</f>
        <v>4.2</v>
      </c>
      <c r="U47"/>
      <c r="V47"/>
      <c r="W47"/>
      <c r="X47"/>
    </row>
    <row r="48" spans="1:24" ht="15">
      <c r="A48" s="2" t="s">
        <v>78</v>
      </c>
      <c r="B48" s="2" t="s">
        <v>78</v>
      </c>
      <c r="C48" s="1" t="s">
        <v>21</v>
      </c>
      <c r="D48" s="11" t="s">
        <v>50</v>
      </c>
      <c r="E48" s="11" t="s">
        <v>28</v>
      </c>
      <c r="F48" s="11" t="s">
        <v>159</v>
      </c>
      <c r="G48" s="1" t="s">
        <v>18</v>
      </c>
      <c r="H48" s="3">
        <v>5</v>
      </c>
      <c r="I48" s="25">
        <v>0.12</v>
      </c>
      <c r="J48" s="29">
        <f ca="1">H48*I48</f>
        <v>0.6</v>
      </c>
      <c r="L48" s="18"/>
      <c r="M48" s="4"/>
      <c r="N48" s="30">
        <f ca="1">SUM(K48+L48+M48)</f>
        <v>0</v>
      </c>
      <c r="O48" s="5"/>
      <c r="P48" s="33"/>
      <c r="Q48" s="27"/>
      <c r="T48" s="32">
        <f ca="1">SUM(J48,O48,P48,S48)</f>
        <v>0.6</v>
      </c>
      <c r="U48"/>
      <c r="V48"/>
      <c r="W48"/>
      <c r="X48"/>
    </row>
    <row r="49" spans="1:24" ht="15">
      <c r="A49" s="2" t="s">
        <v>79</v>
      </c>
      <c r="B49" s="2" t="s">
        <v>79</v>
      </c>
      <c r="C49" s="1" t="s">
        <v>21</v>
      </c>
      <c r="D49" s="11" t="s">
        <v>40</v>
      </c>
      <c r="E49" s="11" t="s">
        <v>28</v>
      </c>
      <c r="F49" s="11" t="s">
        <v>80</v>
      </c>
      <c r="G49" s="1" t="s">
        <v>18</v>
      </c>
      <c r="H49" s="3">
        <v>10</v>
      </c>
      <c r="I49" s="25">
        <v>0.12</v>
      </c>
      <c r="J49" s="29">
        <f ca="1">H49*I49</f>
        <v>1.2</v>
      </c>
      <c r="L49" s="18"/>
      <c r="M49" s="4"/>
      <c r="N49" s="30">
        <f ca="1">SUM(K49+L49+M49)</f>
        <v>0</v>
      </c>
      <c r="O49" s="5"/>
      <c r="P49" s="33"/>
      <c r="Q49" s="27"/>
      <c r="T49" s="32">
        <f ca="1">SUM(J49,O49,P49,S49)</f>
        <v>1.2</v>
      </c>
      <c r="U49"/>
      <c r="V49"/>
      <c r="W49"/>
      <c r="X49"/>
    </row>
    <row r="50" spans="1:24" ht="15">
      <c r="A50" s="50" t="s">
        <v>79</v>
      </c>
      <c r="B50" s="50" t="s">
        <v>81</v>
      </c>
      <c r="C50" s="3" t="s">
        <v>21</v>
      </c>
      <c r="D50" s="14" t="s">
        <v>27</v>
      </c>
      <c r="E50" s="14" t="s">
        <v>28</v>
      </c>
      <c r="F50" s="14" t="s">
        <v>86</v>
      </c>
      <c r="G50" s="3" t="s">
        <v>18</v>
      </c>
      <c r="H50" s="3">
        <v>5</v>
      </c>
      <c r="I50" s="25">
        <v>0.12</v>
      </c>
      <c r="J50" s="29">
        <f ca="1">H50*I50</f>
        <v>0.6</v>
      </c>
      <c r="K50" s="15"/>
      <c r="L50" s="19">
        <v>20</v>
      </c>
      <c r="M50" s="16"/>
      <c r="N50" s="51">
        <f ca="1">SUM(K50+L50+M50)</f>
        <v>20</v>
      </c>
      <c r="O50" s="52" t="s">
        <v>84</v>
      </c>
      <c r="P50" s="29">
        <v>153</v>
      </c>
      <c r="Q50" s="26" t="s">
        <v>169</v>
      </c>
      <c r="R50" s="3" t="s">
        <v>52</v>
      </c>
      <c r="S50" s="9">
        <v>93</v>
      </c>
      <c r="T50" s="32">
        <f ca="1">SUM(J50,O50,P50,S50)</f>
        <v>246.6</v>
      </c>
      <c r="U50"/>
      <c r="V50"/>
      <c r="W50"/>
      <c r="X50"/>
    </row>
    <row r="51" spans="1:24" ht="15">
      <c r="A51" s="36" t="s">
        <v>82</v>
      </c>
      <c r="B51" s="53" t="s">
        <v>82</v>
      </c>
      <c r="C51" s="1" t="s">
        <v>21</v>
      </c>
      <c r="D51" s="11" t="s">
        <v>46</v>
      </c>
      <c r="E51" s="11" t="s">
        <v>28</v>
      </c>
      <c r="F51" s="11" t="s">
        <v>83</v>
      </c>
      <c r="G51" s="1" t="s">
        <v>18</v>
      </c>
      <c r="H51" s="3">
        <v>27</v>
      </c>
      <c r="I51" s="40">
        <v>0.12</v>
      </c>
      <c r="J51" s="29">
        <f ca="1">H51*I51</f>
        <v>3.2399999999999998</v>
      </c>
      <c r="L51" s="18"/>
      <c r="M51" s="4"/>
      <c r="N51" s="45">
        <f ca="1">SUM(K51+L51+M51)</f>
        <v>0</v>
      </c>
      <c r="O51" s="5"/>
      <c r="P51" s="33"/>
      <c r="Q51" s="27"/>
      <c r="T51" s="32">
        <f ca="1">SUM(J51,O51,P51,S51)</f>
        <v>3.2399999999999998</v>
      </c>
      <c r="U51"/>
      <c r="V51"/>
      <c r="W51"/>
      <c r="X51"/>
    </row>
    <row r="52" spans="1:24" ht="15">
      <c r="A52" s="2" t="s">
        <v>88</v>
      </c>
      <c r="B52" s="54" t="s">
        <v>88</v>
      </c>
      <c r="C52" s="55" t="s">
        <v>21</v>
      </c>
      <c r="D52" s="56" t="s">
        <v>50</v>
      </c>
      <c r="E52" s="56" t="s">
        <v>28</v>
      </c>
      <c r="F52" s="56" t="s">
        <v>89</v>
      </c>
      <c r="G52" s="55" t="s">
        <v>18</v>
      </c>
      <c r="H52" s="57">
        <v>4</v>
      </c>
      <c r="I52" s="58">
        <v>0.13</v>
      </c>
      <c r="J52" s="59">
        <f ca="1">H52*I52</f>
        <v>0.52</v>
      </c>
      <c r="K52" s="60"/>
      <c r="L52" s="61"/>
      <c r="M52" s="62"/>
      <c r="N52" s="30">
        <f ca="1">SUM(K52+L52+M52)</f>
        <v>0</v>
      </c>
      <c r="O52" s="63"/>
      <c r="P52" s="64"/>
      <c r="Q52" s="84"/>
      <c r="R52" s="55"/>
      <c r="S52" s="65"/>
      <c r="T52" s="32">
        <f ca="1">SUM(J52,O52,P52,S52)</f>
        <v>0.52</v>
      </c>
      <c r="U52"/>
      <c r="V52"/>
      <c r="W52"/>
      <c r="X52"/>
    </row>
    <row r="53" spans="1:24" ht="15">
      <c r="A53" s="2" t="s">
        <v>88</v>
      </c>
      <c r="B53" s="2" t="s">
        <v>88</v>
      </c>
      <c r="C53" s="1" t="s">
        <v>21</v>
      </c>
      <c r="D53" s="11" t="s">
        <v>46</v>
      </c>
      <c r="E53" s="11" t="s">
        <v>28</v>
      </c>
      <c r="F53" s="11" t="s">
        <v>90</v>
      </c>
      <c r="G53" s="1" t="s">
        <v>19</v>
      </c>
      <c r="H53" s="3">
        <v>29</v>
      </c>
      <c r="I53" s="58">
        <v>0.13</v>
      </c>
      <c r="J53" s="29">
        <f ca="1">H53*I53</f>
        <v>3.77</v>
      </c>
      <c r="L53" s="18"/>
      <c r="M53" s="4"/>
      <c r="N53" s="30">
        <f ca="1">SUM(K53+L53+M53)</f>
        <v>0</v>
      </c>
      <c r="O53" s="5"/>
      <c r="P53" s="33"/>
      <c r="Q53" s="27"/>
      <c r="T53" s="32">
        <f ca="1">SUM(J53,O53,P53,S53)</f>
        <v>3.77</v>
      </c>
      <c r="U53"/>
      <c r="V53"/>
      <c r="W53"/>
      <c r="X53"/>
    </row>
    <row r="54" spans="1:24" ht="15">
      <c r="A54" s="2" t="s">
        <v>91</v>
      </c>
      <c r="B54" s="2" t="s">
        <v>91</v>
      </c>
      <c r="C54" s="1" t="s">
        <v>21</v>
      </c>
      <c r="D54" s="11" t="s">
        <v>40</v>
      </c>
      <c r="E54" s="11" t="s">
        <v>28</v>
      </c>
      <c r="F54" s="11" t="s">
        <v>92</v>
      </c>
      <c r="G54" s="1" t="s">
        <v>18</v>
      </c>
      <c r="H54" s="3">
        <v>10</v>
      </c>
      <c r="I54" s="58">
        <v>0.13</v>
      </c>
      <c r="J54" s="29">
        <f ca="1">H54*I54</f>
        <v>1.3</v>
      </c>
      <c r="L54" s="18"/>
      <c r="M54" s="4"/>
      <c r="N54" s="30">
        <f ca="1">SUM(K54+L54+M54)</f>
        <v>0</v>
      </c>
      <c r="O54" s="5"/>
      <c r="P54" s="33"/>
      <c r="Q54" s="27"/>
      <c r="T54" s="32">
        <f ca="1">SUM(J54,O54,P54,S54)</f>
        <v>1.3</v>
      </c>
      <c r="U54"/>
      <c r="V54"/>
      <c r="W54"/>
      <c r="X54"/>
    </row>
    <row r="55" spans="1:24" ht="15">
      <c r="A55" s="2" t="s">
        <v>93</v>
      </c>
      <c r="B55" s="2" t="s">
        <v>93</v>
      </c>
      <c r="C55" s="1" t="s">
        <v>21</v>
      </c>
      <c r="D55" s="11" t="s">
        <v>50</v>
      </c>
      <c r="E55" s="11" t="s">
        <v>28</v>
      </c>
      <c r="F55" s="11" t="s">
        <v>174</v>
      </c>
      <c r="G55" s="1" t="s">
        <v>18</v>
      </c>
      <c r="H55" s="3">
        <v>5</v>
      </c>
      <c r="I55" s="58">
        <v>0.13</v>
      </c>
      <c r="J55" s="29">
        <f ca="1">H55*I55</f>
        <v>0.65</v>
      </c>
      <c r="L55" s="18"/>
      <c r="M55" s="4"/>
      <c r="N55" s="30">
        <f ca="1">SUM(K55+L55+M55)</f>
        <v>0</v>
      </c>
      <c r="O55" s="5"/>
      <c r="P55" s="33"/>
      <c r="Q55" s="27"/>
      <c r="T55" s="32">
        <f ca="1">SUM(J55,O55,P55,S55)</f>
        <v>0.65</v>
      </c>
      <c r="U55"/>
      <c r="V55"/>
      <c r="W55"/>
      <c r="X55"/>
    </row>
    <row r="56" spans="1:24" ht="15">
      <c r="A56" s="2" t="s">
        <v>93</v>
      </c>
      <c r="B56" s="2" t="s">
        <v>93</v>
      </c>
      <c r="C56" s="1" t="s">
        <v>21</v>
      </c>
      <c r="D56" s="11" t="s">
        <v>40</v>
      </c>
      <c r="E56" s="11" t="s">
        <v>37</v>
      </c>
      <c r="F56" s="11" t="s">
        <v>94</v>
      </c>
      <c r="G56" s="1" t="s">
        <v>17</v>
      </c>
      <c r="H56" s="3">
        <v>5</v>
      </c>
      <c r="I56" s="58">
        <v>0.13</v>
      </c>
      <c r="J56" s="29">
        <f ca="1">H56*I56</f>
        <v>0.65</v>
      </c>
      <c r="L56" s="18"/>
      <c r="M56" s="4"/>
      <c r="N56" s="30">
        <f ca="1">SUM(K56+L56+M56)</f>
        <v>0</v>
      </c>
      <c r="O56" s="5"/>
      <c r="P56" s="33"/>
      <c r="Q56" s="27"/>
      <c r="T56" s="32">
        <f ca="1">SUM(J56,O56,P56,S56)</f>
        <v>0.65</v>
      </c>
      <c r="U56"/>
      <c r="V56"/>
      <c r="W56"/>
      <c r="X56"/>
    </row>
    <row r="57" spans="1:24" ht="15">
      <c r="A57" s="2" t="s">
        <v>93</v>
      </c>
      <c r="B57" s="2" t="s">
        <v>95</v>
      </c>
      <c r="C57" s="1" t="s">
        <v>40</v>
      </c>
      <c r="D57" s="11" t="s">
        <v>50</v>
      </c>
      <c r="E57" s="11"/>
      <c r="F57" s="11" t="s">
        <v>27</v>
      </c>
      <c r="G57" s="1"/>
      <c r="H57" s="3">
        <v>5</v>
      </c>
      <c r="I57" s="58">
        <v>0.13</v>
      </c>
      <c r="J57" s="29">
        <f ca="1">H57*I57</f>
        <v>0.65</v>
      </c>
      <c r="L57" s="18"/>
      <c r="M57" s="4"/>
      <c r="N57" s="51">
        <f ca="1">SUM(K57+L57+M57)</f>
        <v>0</v>
      </c>
      <c r="O57" s="66" t="s">
        <v>84</v>
      </c>
      <c r="P57" s="30">
        <v>228</v>
      </c>
      <c r="Q57" s="27" t="s">
        <v>100</v>
      </c>
      <c r="R57" s="1" t="s">
        <v>52</v>
      </c>
      <c r="S57" s="8">
        <v>120</v>
      </c>
      <c r="T57" s="32">
        <f ca="1">SUM(J57,O57,P57,S57)</f>
        <v>348.65</v>
      </c>
      <c r="U57"/>
      <c r="V57"/>
      <c r="W57"/>
      <c r="X57"/>
    </row>
    <row r="58" spans="1:24" ht="15">
      <c r="A58" s="2" t="s">
        <v>95</v>
      </c>
      <c r="B58" s="2" t="s">
        <v>95</v>
      </c>
      <c r="C58" s="1" t="s">
        <v>96</v>
      </c>
      <c r="D58" s="11" t="s">
        <v>21</v>
      </c>
      <c r="E58" s="11" t="s">
        <v>37</v>
      </c>
      <c r="F58" s="11" t="s">
        <v>97</v>
      </c>
      <c r="G58" s="1"/>
      <c r="H58" s="3">
        <v>3</v>
      </c>
      <c r="I58" s="58">
        <v>0.13</v>
      </c>
      <c r="J58" s="29">
        <f ca="1">H58*I58</f>
        <v>0.39</v>
      </c>
      <c r="L58" s="18"/>
      <c r="M58" s="4"/>
      <c r="N58" s="30">
        <f ca="1">SUM(K58+L58+M58)</f>
        <v>0</v>
      </c>
      <c r="O58" s="5"/>
      <c r="P58" s="33"/>
      <c r="Q58" s="27"/>
      <c r="T58" s="32">
        <f ca="1">SUM(J58,O58,P58,S58)</f>
        <v>0.39</v>
      </c>
      <c r="U58"/>
      <c r="V58"/>
      <c r="W58"/>
      <c r="X58"/>
    </row>
    <row r="59" spans="1:24" ht="31.2" customHeight="1">
      <c r="A59" s="53" t="s">
        <v>98</v>
      </c>
      <c r="B59" s="53" t="s">
        <v>98</v>
      </c>
      <c r="C59" s="58" t="s">
        <v>21</v>
      </c>
      <c r="D59" s="67" t="s">
        <v>40</v>
      </c>
      <c r="E59" s="67" t="s">
        <v>28</v>
      </c>
      <c r="F59" s="67" t="s">
        <v>99</v>
      </c>
      <c r="G59" s="58" t="s">
        <v>18</v>
      </c>
      <c r="H59" s="68">
        <v>10</v>
      </c>
      <c r="I59" s="58">
        <v>0.13</v>
      </c>
      <c r="J59" s="29">
        <f ca="1">H59*I59</f>
        <v>1.3</v>
      </c>
      <c r="K59" s="69"/>
      <c r="L59" s="70"/>
      <c r="M59" s="71"/>
      <c r="N59" s="30">
        <f ca="1">SUM(K59+L59+M59)</f>
        <v>0</v>
      </c>
      <c r="O59" s="72"/>
      <c r="P59" s="33"/>
      <c r="Q59" s="85"/>
      <c r="R59" s="58"/>
      <c r="S59" s="51"/>
      <c r="T59" s="32">
        <f ca="1">SUM(J59+N59+P59+S59)</f>
        <v>1.3</v>
      </c>
      <c r="U59"/>
      <c r="V59"/>
      <c r="W59"/>
      <c r="X59"/>
    </row>
    <row r="60" spans="1:24" ht="15">
      <c r="A60" s="58" t="s">
        <v>160</v>
      </c>
      <c r="B60" s="58" t="s">
        <v>160</v>
      </c>
      <c r="C60" s="58" t="s">
        <v>21</v>
      </c>
      <c r="D60" s="58" t="s">
        <v>50</v>
      </c>
      <c r="E60" s="58" t="s">
        <v>28</v>
      </c>
      <c r="F60" s="58" t="s">
        <v>161</v>
      </c>
      <c r="G60" s="58" t="s">
        <v>19</v>
      </c>
      <c r="H60" s="58">
        <v>6</v>
      </c>
      <c r="I60" s="58">
        <v>0.13</v>
      </c>
      <c r="J60" s="30">
        <f ca="1">H60*I60</f>
        <v>0.78</v>
      </c>
      <c r="K60" s="58"/>
      <c r="L60" s="58"/>
      <c r="M60" s="58"/>
      <c r="N60" s="30">
        <f ca="1">SUM(K60+L60+M60)</f>
        <v>0</v>
      </c>
      <c r="O60" s="73"/>
      <c r="P60" s="74"/>
      <c r="Q60" s="85"/>
      <c r="R60" s="58"/>
      <c r="S60" s="58"/>
      <c r="T60" s="32">
        <f ca="1">SUM(J60+N60+P60+S60)</f>
        <v>0.78</v>
      </c>
      <c r="U60"/>
      <c r="V60"/>
      <c r="W60"/>
      <c r="X60"/>
    </row>
    <row r="61" spans="1:24" ht="15">
      <c r="A61" s="58" t="s">
        <v>160</v>
      </c>
      <c r="B61" s="58" t="s">
        <v>160</v>
      </c>
      <c r="C61" s="58" t="s">
        <v>21</v>
      </c>
      <c r="D61" s="58" t="s">
        <v>162</v>
      </c>
      <c r="E61" s="58" t="s">
        <v>28</v>
      </c>
      <c r="F61" s="58" t="s">
        <v>163</v>
      </c>
      <c r="G61" s="58" t="s">
        <v>17</v>
      </c>
      <c r="H61" s="58">
        <v>10</v>
      </c>
      <c r="I61" s="58">
        <v>0.13</v>
      </c>
      <c r="J61" s="30">
        <f ca="1">H61*I61</f>
        <v>1.3</v>
      </c>
      <c r="K61" s="58"/>
      <c r="L61" s="58"/>
      <c r="M61" s="58"/>
      <c r="N61" s="30">
        <f ca="1">SUM(K61+L61+M61)</f>
        <v>0</v>
      </c>
      <c r="O61" s="73"/>
      <c r="P61" s="74"/>
      <c r="Q61" s="85"/>
      <c r="R61" s="58"/>
      <c r="S61" s="58"/>
      <c r="T61" s="32">
        <f ca="1">SUM(J61+N61+P61+S61)</f>
        <v>1.3</v>
      </c>
      <c r="U61"/>
      <c r="V61"/>
      <c r="W61"/>
      <c r="X61"/>
    </row>
    <row r="62" spans="1:24" ht="15">
      <c r="A62" s="58" t="s">
        <v>164</v>
      </c>
      <c r="B62" s="58" t="s">
        <v>164</v>
      </c>
      <c r="C62" s="58" t="s">
        <v>21</v>
      </c>
      <c r="D62" s="58" t="s">
        <v>162</v>
      </c>
      <c r="E62" s="58" t="s">
        <v>28</v>
      </c>
      <c r="F62" s="58" t="s">
        <v>165</v>
      </c>
      <c r="G62" s="58" t="s">
        <v>18</v>
      </c>
      <c r="H62" s="58">
        <v>10</v>
      </c>
      <c r="I62" s="58">
        <v>0.13</v>
      </c>
      <c r="J62" s="30">
        <f ca="1">H62*I62</f>
        <v>1.3</v>
      </c>
      <c r="K62" s="58"/>
      <c r="L62" s="58"/>
      <c r="M62" s="58"/>
      <c r="N62" s="30">
        <f ca="1">SUM(K62+L62+M62)</f>
        <v>0</v>
      </c>
      <c r="O62" s="73"/>
      <c r="P62" s="74"/>
      <c r="Q62" s="85"/>
      <c r="R62" s="58"/>
      <c r="S62" s="58"/>
      <c r="T62" s="32">
        <f ca="1">SUM(J62+N62+P62+S62)</f>
        <v>1.3</v>
      </c>
      <c r="U62"/>
      <c r="V62"/>
      <c r="W62"/>
      <c r="X62"/>
    </row>
    <row r="63" spans="1:24" ht="15">
      <c r="A63" s="37" t="s">
        <v>166</v>
      </c>
      <c r="B63" s="37" t="s">
        <v>166</v>
      </c>
      <c r="C63" s="37" t="s">
        <v>21</v>
      </c>
      <c r="D63" s="37" t="s">
        <v>162</v>
      </c>
      <c r="E63" s="37" t="s">
        <v>28</v>
      </c>
      <c r="F63" s="37" t="s">
        <v>167</v>
      </c>
      <c r="G63" s="37" t="s">
        <v>18</v>
      </c>
      <c r="H63" s="37">
        <v>10</v>
      </c>
      <c r="I63" s="37">
        <v>0.13</v>
      </c>
      <c r="J63" s="45">
        <f ca="1">H63*I63</f>
        <v>1.3</v>
      </c>
      <c r="K63" s="37"/>
      <c r="L63" s="37"/>
      <c r="M63" s="37"/>
      <c r="N63" s="45">
        <f ca="1">SUM(K63+L63+M63)</f>
        <v>0</v>
      </c>
      <c r="O63" s="75"/>
      <c r="P63" s="76"/>
      <c r="Q63" s="83"/>
      <c r="R63" s="37"/>
      <c r="S63" s="37"/>
      <c r="T63" s="32">
        <f ca="1">SUM(J63+N63+P63+S63)</f>
        <v>1.3</v>
      </c>
      <c r="U63"/>
      <c r="V63"/>
      <c r="W63"/>
      <c r="X63"/>
    </row>
    <row r="64" spans="1:13" ht="15">
      <c r="A64" s="2"/>
      <c r="B64" s="2"/>
      <c r="C64" s="1"/>
      <c r="D64" s="11"/>
      <c r="E64" s="11"/>
      <c r="F64" s="11"/>
      <c r="G64" s="1"/>
      <c r="H64" s="3"/>
      <c r="I64" s="3"/>
      <c r="J64" s="9"/>
      <c r="L64" s="4"/>
      <c r="M64" s="5"/>
    </row>
    <row r="65" spans="4:24" s="1" customFormat="1" ht="15">
      <c r="D65" s="11"/>
      <c r="E65" s="11"/>
      <c r="F65" s="11"/>
      <c r="G65"/>
      <c r="H65" s="102">
        <f ca="1">SUM(H6:H64)</f>
        <v>1265</v>
      </c>
      <c r="I65" s="102"/>
      <c r="J65" s="103">
        <f ca="1">SUM(J6:J64)</f>
        <v>348.22999999999996</v>
      </c>
      <c r="K65" s="102"/>
      <c r="L65" s="102"/>
      <c r="M65" s="103"/>
      <c r="N65" s="103">
        <f ca="1">SUM(N6:N64)</f>
        <v>20</v>
      </c>
      <c r="O65" s="102"/>
      <c r="P65" s="103">
        <f ca="1">SUM(P6:P64)</f>
        <v>916</v>
      </c>
      <c r="Q65" s="102"/>
      <c r="R65" s="102"/>
      <c r="S65" s="103">
        <f ca="1">SUM(S6:S64)</f>
        <v>545.4</v>
      </c>
      <c r="T65" s="103">
        <f ca="1">SUM(T6:T64)</f>
        <v>1809.63</v>
      </c>
      <c r="U65" s="77"/>
      <c r="V65" s="77"/>
      <c r="W65" s="77"/>
      <c r="X65" s="77"/>
    </row>
    <row r="66" spans="10:13" ht="15">
      <c r="J66" s="9"/>
      <c r="L66" s="4"/>
      <c r="M66" s="5"/>
    </row>
    <row r="67" spans="10:13" ht="15">
      <c r="J67" s="9"/>
      <c r="L67" s="4"/>
      <c r="M67" s="5"/>
    </row>
    <row r="68" spans="10:13" ht="15">
      <c r="J68" s="9"/>
      <c r="L68" s="4"/>
      <c r="M68" s="5"/>
    </row>
    <row r="69" spans="10:13" ht="15">
      <c r="J69" s="9"/>
      <c r="L69" s="4"/>
      <c r="M69" s="5"/>
    </row>
    <row r="70" spans="10:13" ht="15">
      <c r="J70" s="9"/>
      <c r="L70" s="4"/>
      <c r="M70" s="5"/>
    </row>
    <row r="71" spans="10:13" ht="15">
      <c r="J71" s="9"/>
      <c r="L71" s="4"/>
      <c r="M71" s="5"/>
    </row>
    <row r="72" spans="10:13" ht="15">
      <c r="J72" s="9"/>
      <c r="L72" s="4"/>
      <c r="M72" s="5"/>
    </row>
    <row r="73" spans="10:13" ht="15">
      <c r="J73" s="9"/>
      <c r="L73" s="4"/>
      <c r="M73" s="5"/>
    </row>
    <row r="74" spans="10:13" ht="15">
      <c r="J74" s="9"/>
      <c r="L74" s="4"/>
      <c r="M74" s="5"/>
    </row>
    <row r="75" spans="10:13" ht="15">
      <c r="J75" s="9"/>
      <c r="L75" s="4"/>
      <c r="M75" s="5"/>
    </row>
    <row r="76" spans="10:13" ht="15">
      <c r="J76" s="9"/>
      <c r="L76" s="4"/>
      <c r="M76" s="5"/>
    </row>
    <row r="77" spans="10:13" ht="15">
      <c r="J77" s="9"/>
      <c r="L77" s="4"/>
      <c r="M77" s="5"/>
    </row>
    <row r="78" spans="10:13" ht="15">
      <c r="J78" s="9"/>
      <c r="L78" s="4"/>
      <c r="M78" s="5"/>
    </row>
    <row r="79" spans="10:13" ht="15">
      <c r="J79" s="9"/>
      <c r="L79" s="4"/>
      <c r="M79" s="5"/>
    </row>
    <row r="80" spans="10:13" ht="15">
      <c r="J80" s="9"/>
      <c r="L80" s="4"/>
      <c r="M80" s="5"/>
    </row>
    <row r="81" spans="10:13" ht="15">
      <c r="J81" s="9"/>
      <c r="L81" s="4"/>
      <c r="M81" s="5"/>
    </row>
    <row r="82" spans="10:13" ht="15">
      <c r="J82" s="9"/>
      <c r="L82" s="4"/>
      <c r="M82" s="5"/>
    </row>
    <row r="83" spans="10:13" ht="15">
      <c r="J83" s="9"/>
      <c r="L83" s="4"/>
      <c r="M83" s="5"/>
    </row>
    <row r="84" spans="10:13" ht="15">
      <c r="J84" s="9"/>
      <c r="L84" s="4"/>
      <c r="M84" s="5"/>
    </row>
    <row r="85" spans="10:13" ht="15">
      <c r="J85" s="9"/>
      <c r="L85" s="4"/>
      <c r="M85" s="5"/>
    </row>
    <row r="86" spans="10:13" ht="15">
      <c r="J86" s="9"/>
      <c r="L86" s="4"/>
      <c r="M86" s="5"/>
    </row>
    <row r="87" spans="10:13" ht="15">
      <c r="J87" s="9"/>
      <c r="L87" s="4"/>
      <c r="M87" s="5"/>
    </row>
    <row r="88" spans="10:13" ht="15">
      <c r="J88" s="9"/>
      <c r="L88" s="4"/>
      <c r="M88" s="5"/>
    </row>
    <row r="89" spans="10:13" ht="15">
      <c r="J89" s="9"/>
      <c r="L89" s="4"/>
      <c r="M89" s="5"/>
    </row>
    <row r="90" spans="10:13" ht="15">
      <c r="J90" s="9"/>
      <c r="L90" s="4"/>
      <c r="M90" s="5"/>
    </row>
    <row r="91" spans="10:13" ht="15">
      <c r="J91" s="9"/>
      <c r="L91" s="4"/>
      <c r="M91" s="5"/>
    </row>
    <row r="92" spans="10:13" ht="15">
      <c r="J92" s="9"/>
      <c r="L92" s="4"/>
      <c r="M92" s="5"/>
    </row>
    <row r="93" spans="10:13" ht="15">
      <c r="J93" s="9"/>
      <c r="L93" s="4"/>
      <c r="M93" s="5"/>
    </row>
    <row r="94" spans="10:13" ht="15">
      <c r="J94" s="9"/>
      <c r="L94" s="4"/>
      <c r="M94" s="5"/>
    </row>
    <row r="95" spans="10:13" ht="15">
      <c r="J95" s="9"/>
      <c r="L95" s="4"/>
      <c r="M95" s="5"/>
    </row>
    <row r="96" spans="10:13" ht="15">
      <c r="J96" s="9"/>
      <c r="L96" s="4"/>
      <c r="M96" s="5"/>
    </row>
    <row r="97" spans="10:13" ht="15">
      <c r="J97" s="9"/>
      <c r="L97" s="4"/>
      <c r="M97" s="5"/>
    </row>
    <row r="98" spans="10:13" ht="15">
      <c r="J98" s="9"/>
      <c r="L98" s="4"/>
      <c r="M98" s="5"/>
    </row>
    <row r="99" spans="10:13" ht="15">
      <c r="J99" s="9"/>
      <c r="L99" s="4"/>
      <c r="M99" s="5"/>
    </row>
    <row r="100" spans="10:13" ht="15">
      <c r="J100" s="9"/>
      <c r="L100" s="4"/>
      <c r="M100" s="5"/>
    </row>
    <row r="101" spans="10:13" ht="15">
      <c r="J101" s="9"/>
      <c r="L101" s="4"/>
      <c r="M101" s="5"/>
    </row>
    <row r="102" spans="10:13" ht="15">
      <c r="J102" s="9"/>
      <c r="L102" s="4"/>
      <c r="M102" s="5"/>
    </row>
    <row r="103" spans="10:13" ht="15">
      <c r="J103" s="9"/>
      <c r="L103" s="4"/>
      <c r="M103" s="5"/>
    </row>
    <row r="104" spans="10:13" ht="15">
      <c r="J104" s="9"/>
      <c r="L104" s="4"/>
      <c r="M104" s="5"/>
    </row>
    <row r="105" spans="10:13" ht="15">
      <c r="J105" s="9"/>
      <c r="L105" s="4"/>
      <c r="M105" s="5"/>
    </row>
    <row r="106" spans="10:13" ht="15">
      <c r="J106" s="9"/>
      <c r="L106" s="4"/>
      <c r="M106" s="5"/>
    </row>
    <row r="107" spans="10:13" ht="15">
      <c r="J107" s="9"/>
      <c r="L107" s="4"/>
      <c r="M107" s="5"/>
    </row>
    <row r="108" spans="10:13" ht="15">
      <c r="J108" s="9"/>
      <c r="L108" s="4"/>
      <c r="M108" s="5"/>
    </row>
    <row r="109" spans="10:13" ht="15">
      <c r="J109" s="9"/>
      <c r="L109" s="4"/>
      <c r="M109" s="5"/>
    </row>
    <row r="110" spans="10:13" ht="15">
      <c r="J110" s="9"/>
      <c r="L110" s="4"/>
      <c r="M110" s="5"/>
    </row>
    <row r="111" spans="10:13" ht="15">
      <c r="J111" s="9"/>
      <c r="L111" s="4"/>
      <c r="M111" s="5"/>
    </row>
    <row r="112" spans="10:13" ht="15">
      <c r="J112" s="9"/>
      <c r="L112" s="4"/>
      <c r="M112" s="5"/>
    </row>
    <row r="113" spans="10:13" ht="15">
      <c r="J113" s="9"/>
      <c r="L113" s="4"/>
      <c r="M113" s="5"/>
    </row>
    <row r="114" spans="10:13" ht="15">
      <c r="J114" s="9"/>
      <c r="L114" s="4"/>
      <c r="M114" s="5"/>
    </row>
    <row r="115" spans="10:13" ht="15">
      <c r="J115" s="9"/>
      <c r="L115" s="4"/>
      <c r="M115" s="5"/>
    </row>
    <row r="116" spans="10:13" ht="15">
      <c r="J116" s="9"/>
      <c r="L116" s="4"/>
      <c r="M116" s="5"/>
    </row>
    <row r="117" spans="10:13" ht="15">
      <c r="J117" s="9"/>
      <c r="L117" s="4"/>
      <c r="M117" s="5"/>
    </row>
    <row r="118" spans="10:13" ht="15">
      <c r="J118" s="9"/>
      <c r="L118" s="4"/>
      <c r="M118" s="5"/>
    </row>
    <row r="119" spans="10:13" ht="15">
      <c r="J119" s="9"/>
      <c r="L119" s="4"/>
      <c r="M119" s="5"/>
    </row>
    <row r="120" spans="10:13" ht="15">
      <c r="J120" s="9"/>
      <c r="L120" s="4"/>
      <c r="M120" s="5"/>
    </row>
    <row r="121" spans="10:13" ht="15">
      <c r="J121" s="9"/>
      <c r="L121" s="4"/>
      <c r="M121" s="5"/>
    </row>
    <row r="122" spans="10:13" ht="15">
      <c r="J122" s="9"/>
      <c r="L122" s="4"/>
      <c r="M122" s="5"/>
    </row>
    <row r="123" spans="10:13" ht="15">
      <c r="J123" s="9"/>
      <c r="L123" s="4"/>
      <c r="M123" s="5"/>
    </row>
    <row r="124" spans="10:13" ht="15">
      <c r="J124" s="9"/>
      <c r="L124" s="4"/>
      <c r="M124" s="5"/>
    </row>
    <row r="125" spans="10:13" ht="15">
      <c r="J125" s="9"/>
      <c r="L125" s="4"/>
      <c r="M125" s="5"/>
    </row>
    <row r="126" spans="10:13" ht="15">
      <c r="J126" s="9"/>
      <c r="L126" s="4"/>
      <c r="M126" s="5"/>
    </row>
    <row r="127" spans="10:13" ht="15">
      <c r="J127" s="9"/>
      <c r="L127" s="4"/>
      <c r="M127" s="5"/>
    </row>
    <row r="128" spans="10:13" ht="15">
      <c r="J128" s="9"/>
      <c r="L128" s="4"/>
      <c r="M128" s="5"/>
    </row>
    <row r="129" spans="10:13" ht="15">
      <c r="J129" s="9"/>
      <c r="L129" s="4"/>
      <c r="M129" s="5"/>
    </row>
    <row r="130" spans="10:13" ht="15">
      <c r="J130" s="9"/>
      <c r="L130" s="4"/>
      <c r="M130" s="5"/>
    </row>
    <row r="131" spans="10:13" ht="15">
      <c r="J131" s="9"/>
      <c r="L131" s="4"/>
      <c r="M131" s="5"/>
    </row>
    <row r="132" spans="10:13" ht="15">
      <c r="J132" s="9"/>
      <c r="L132" s="4"/>
      <c r="M132" s="5"/>
    </row>
    <row r="133" spans="10:13" ht="15">
      <c r="J133" s="9"/>
      <c r="L133" s="4"/>
      <c r="M133" s="5"/>
    </row>
    <row r="134" spans="10:13" ht="15">
      <c r="J134" s="9"/>
      <c r="L134" s="4"/>
      <c r="M134" s="5"/>
    </row>
    <row r="135" spans="10:13" ht="15">
      <c r="J135" s="9"/>
      <c r="L135" s="4"/>
      <c r="M135" s="5"/>
    </row>
    <row r="136" spans="10:13" ht="15">
      <c r="J136" s="9"/>
      <c r="L136" s="4"/>
      <c r="M136" s="5"/>
    </row>
    <row r="137" spans="10:13" ht="15">
      <c r="J137" s="9"/>
      <c r="L137" s="4"/>
      <c r="M137" s="5"/>
    </row>
    <row r="138" spans="10:13" ht="15">
      <c r="J138" s="9"/>
      <c r="L138" s="4"/>
      <c r="M138" s="5"/>
    </row>
    <row r="139" spans="10:13" ht="15">
      <c r="J139" s="9"/>
      <c r="L139" s="4"/>
      <c r="M139" s="5"/>
    </row>
    <row r="140" spans="10:13" ht="15">
      <c r="J140" s="9"/>
      <c r="L140" s="4"/>
      <c r="M140" s="5"/>
    </row>
    <row r="141" spans="10:13" ht="15">
      <c r="J141" s="9"/>
      <c r="L141" s="4"/>
      <c r="M141" s="5"/>
    </row>
    <row r="142" spans="10:13" ht="15">
      <c r="J142" s="9"/>
      <c r="L142" s="4"/>
      <c r="M142" s="5"/>
    </row>
    <row r="143" spans="10:13" ht="15">
      <c r="J143" s="9"/>
      <c r="L143" s="4"/>
      <c r="M143" s="5"/>
    </row>
    <row r="144" spans="10:13" ht="15">
      <c r="J144" s="9"/>
      <c r="L144" s="4"/>
      <c r="M144" s="5"/>
    </row>
    <row r="145" spans="10:13" ht="15">
      <c r="J145" s="9"/>
      <c r="L145" s="4"/>
      <c r="M145" s="5"/>
    </row>
    <row r="146" spans="10:13" ht="15">
      <c r="J146" s="9"/>
      <c r="L146" s="4"/>
      <c r="M146" s="5"/>
    </row>
    <row r="147" spans="10:13" ht="15">
      <c r="J147" s="9"/>
      <c r="L147" s="4"/>
      <c r="M147" s="5"/>
    </row>
    <row r="148" spans="10:13" ht="15">
      <c r="J148" s="9"/>
      <c r="L148" s="4"/>
      <c r="M148" s="5"/>
    </row>
    <row r="149" spans="10:13" ht="15">
      <c r="J149" s="9"/>
      <c r="L149" s="4"/>
      <c r="M149" s="5"/>
    </row>
    <row r="150" spans="10:13" ht="15">
      <c r="J150" s="9"/>
      <c r="L150" s="4"/>
      <c r="M150" s="5"/>
    </row>
    <row r="151" spans="10:13" ht="15">
      <c r="J151" s="9"/>
      <c r="L151" s="4"/>
      <c r="M151" s="5"/>
    </row>
    <row r="152" spans="10:13" ht="15">
      <c r="J152" s="9"/>
      <c r="L152" s="4"/>
      <c r="M152" s="5"/>
    </row>
    <row r="153" spans="10:13" ht="15">
      <c r="J153" s="9"/>
      <c r="L153" s="4"/>
      <c r="M153" s="5"/>
    </row>
    <row r="154" spans="10:13" ht="15">
      <c r="J154" s="9"/>
      <c r="L154" s="4"/>
      <c r="M154" s="5"/>
    </row>
    <row r="155" spans="10:13" ht="15">
      <c r="J155" s="9"/>
      <c r="L155" s="4"/>
      <c r="M155" s="5"/>
    </row>
    <row r="156" spans="10:13" ht="15">
      <c r="J156" s="9"/>
      <c r="L156" s="4"/>
      <c r="M156" s="5"/>
    </row>
    <row r="157" spans="10:13" ht="15">
      <c r="J157" s="9"/>
      <c r="L157" s="4"/>
      <c r="M157" s="5"/>
    </row>
    <row r="158" spans="10:13" ht="15">
      <c r="J158" s="9"/>
      <c r="L158" s="4"/>
      <c r="M158" s="5"/>
    </row>
    <row r="159" spans="10:13" ht="15">
      <c r="J159" s="9"/>
      <c r="L159" s="4"/>
      <c r="M159" s="5"/>
    </row>
    <row r="160" spans="10:13" ht="15">
      <c r="J160" s="9"/>
      <c r="L160" s="4"/>
      <c r="M160" s="5"/>
    </row>
    <row r="161" spans="10:13" ht="15">
      <c r="J161" s="9"/>
      <c r="L161" s="4"/>
      <c r="M161" s="5"/>
    </row>
    <row r="162" spans="10:13" ht="15">
      <c r="J162" s="9"/>
      <c r="L162" s="4"/>
      <c r="M162" s="5"/>
    </row>
    <row r="163" spans="10:13" ht="15">
      <c r="J163" s="9"/>
      <c r="L163" s="4"/>
      <c r="M163" s="5"/>
    </row>
    <row r="164" spans="10:13" ht="15">
      <c r="J164" s="9"/>
      <c r="L164" s="4"/>
      <c r="M164" s="5"/>
    </row>
    <row r="165" spans="10:13" ht="15">
      <c r="J165" s="9"/>
      <c r="L165" s="4"/>
      <c r="M165" s="5"/>
    </row>
    <row r="166" spans="10:13" ht="15">
      <c r="J166" s="9"/>
      <c r="L166" s="4"/>
      <c r="M166" s="5"/>
    </row>
    <row r="167" spans="10:13" ht="15">
      <c r="J167" s="9"/>
      <c r="L167" s="4"/>
      <c r="M167" s="5"/>
    </row>
    <row r="168" spans="10:13" ht="15">
      <c r="J168" s="9"/>
      <c r="L168" s="4"/>
      <c r="M168" s="5"/>
    </row>
    <row r="169" spans="10:13" ht="15">
      <c r="J169" s="9"/>
      <c r="L169" s="4"/>
      <c r="M169" s="5"/>
    </row>
    <row r="170" spans="10:13" ht="15">
      <c r="J170" s="9"/>
      <c r="L170" s="4"/>
      <c r="M170" s="5"/>
    </row>
    <row r="171" spans="10:13" ht="15">
      <c r="J171" s="9"/>
      <c r="L171" s="4"/>
      <c r="M171" s="5"/>
    </row>
    <row r="172" spans="10:13" ht="15">
      <c r="J172" s="9"/>
      <c r="L172" s="4"/>
      <c r="M172" s="5"/>
    </row>
    <row r="173" spans="10:13" ht="15">
      <c r="J173" s="9"/>
      <c r="L173" s="4"/>
      <c r="M173" s="5"/>
    </row>
    <row r="174" spans="10:13" ht="15">
      <c r="J174" s="9"/>
      <c r="L174" s="4"/>
      <c r="M174" s="5"/>
    </row>
    <row r="175" spans="10:13" ht="15">
      <c r="J175" s="9"/>
      <c r="L175" s="4"/>
      <c r="M175" s="5"/>
    </row>
    <row r="176" spans="10:13" ht="15">
      <c r="J176" s="9"/>
      <c r="L176" s="4"/>
      <c r="M176" s="5"/>
    </row>
    <row r="177" spans="10:13" ht="15">
      <c r="J177" s="9"/>
      <c r="L177" s="4"/>
      <c r="M177" s="5"/>
    </row>
    <row r="178" spans="10:13" ht="15">
      <c r="J178" s="9"/>
      <c r="L178" s="4"/>
      <c r="M178" s="5"/>
    </row>
    <row r="179" spans="10:13" ht="15">
      <c r="J179" s="9"/>
      <c r="L179" s="4"/>
      <c r="M179" s="5"/>
    </row>
    <row r="180" spans="10:13" ht="15">
      <c r="J180" s="9"/>
      <c r="L180" s="4"/>
      <c r="M180" s="5"/>
    </row>
    <row r="181" spans="10:13" ht="15">
      <c r="J181" s="9"/>
      <c r="L181" s="4"/>
      <c r="M181" s="5"/>
    </row>
    <row r="182" spans="10:13" ht="15">
      <c r="J182" s="9"/>
      <c r="L182" s="4"/>
      <c r="M182" s="5"/>
    </row>
    <row r="183" spans="10:13" ht="15">
      <c r="J183" s="9"/>
      <c r="L183" s="4"/>
      <c r="M183" s="5"/>
    </row>
    <row r="184" spans="10:13" ht="15">
      <c r="J184" s="9"/>
      <c r="L184" s="4"/>
      <c r="M184" s="5"/>
    </row>
    <row r="185" spans="10:13" ht="15">
      <c r="J185" s="9"/>
      <c r="L185" s="4"/>
      <c r="M185" s="5"/>
    </row>
    <row r="186" spans="10:13" ht="15">
      <c r="J186" s="9"/>
      <c r="L186" s="4"/>
      <c r="M186" s="5"/>
    </row>
    <row r="187" spans="10:13" ht="15">
      <c r="J187" s="9"/>
      <c r="L187" s="4"/>
      <c r="M187" s="5"/>
    </row>
    <row r="188" spans="10:13" ht="15">
      <c r="J188" s="9"/>
      <c r="L188" s="4"/>
      <c r="M188" s="5"/>
    </row>
    <row r="189" spans="10:13" ht="15">
      <c r="J189" s="9"/>
      <c r="L189" s="4"/>
      <c r="M189" s="5"/>
    </row>
    <row r="190" spans="10:13" ht="15">
      <c r="J190" s="9"/>
      <c r="L190" s="4"/>
      <c r="M190" s="5"/>
    </row>
    <row r="191" spans="10:13" ht="15">
      <c r="J191" s="9"/>
      <c r="L191" s="4"/>
      <c r="M191" s="5"/>
    </row>
    <row r="192" spans="10:13" ht="15">
      <c r="J192" s="9"/>
      <c r="L192" s="4"/>
      <c r="M192" s="5"/>
    </row>
    <row r="193" spans="10:13" ht="15">
      <c r="J193" s="9"/>
      <c r="L193" s="4"/>
      <c r="M193" s="5"/>
    </row>
    <row r="194" spans="10:13" ht="15">
      <c r="J194" s="9"/>
      <c r="L194" s="4"/>
      <c r="M194" s="5"/>
    </row>
    <row r="195" spans="10:13" ht="15">
      <c r="J195" s="9"/>
      <c r="L195" s="4"/>
      <c r="M195" s="5"/>
    </row>
    <row r="196" spans="10:13" ht="15">
      <c r="J196" s="9"/>
      <c r="L196" s="4"/>
      <c r="M196" s="5"/>
    </row>
    <row r="197" spans="10:13" ht="15">
      <c r="J197" s="9"/>
      <c r="L197" s="4"/>
      <c r="M197" s="5"/>
    </row>
    <row r="198" spans="10:13" ht="15">
      <c r="J198" s="9"/>
      <c r="L198" s="4"/>
      <c r="M198" s="5"/>
    </row>
    <row r="199" spans="10:13" ht="15">
      <c r="J199" s="9"/>
      <c r="L199" s="4"/>
      <c r="M199" s="5"/>
    </row>
    <row r="200" spans="10:13" ht="15">
      <c r="J200" s="9"/>
      <c r="L200" s="4"/>
      <c r="M200" s="5"/>
    </row>
    <row r="201" spans="10:13" ht="15">
      <c r="J201" s="9"/>
      <c r="L201" s="4"/>
      <c r="M201" s="5"/>
    </row>
    <row r="202" spans="10:13" ht="15">
      <c r="J202" s="9"/>
      <c r="L202" s="4"/>
      <c r="M202" s="5"/>
    </row>
    <row r="203" spans="10:13" ht="15">
      <c r="J203" s="9"/>
      <c r="L203" s="4"/>
      <c r="M203" s="5"/>
    </row>
    <row r="204" spans="10:13" ht="15">
      <c r="J204" s="9"/>
      <c r="L204" s="4"/>
      <c r="M204" s="5"/>
    </row>
    <row r="205" spans="10:13" ht="15">
      <c r="J205" s="9"/>
      <c r="L205" s="4"/>
      <c r="M205" s="5"/>
    </row>
    <row r="206" spans="10:13" ht="15">
      <c r="J206" s="9"/>
      <c r="L206" s="4"/>
      <c r="M206" s="5"/>
    </row>
    <row r="207" spans="10:13" ht="15">
      <c r="J207" s="9"/>
      <c r="L207" s="4"/>
      <c r="M207" s="5"/>
    </row>
    <row r="208" spans="10:13" ht="15">
      <c r="J208" s="9"/>
      <c r="L208" s="4"/>
      <c r="M208" s="5"/>
    </row>
    <row r="209" spans="10:13" ht="15">
      <c r="J209" s="9"/>
      <c r="L209" s="4"/>
      <c r="M209" s="5"/>
    </row>
    <row r="210" spans="10:13" ht="15">
      <c r="J210" s="9"/>
      <c r="L210" s="4"/>
      <c r="M210" s="5"/>
    </row>
    <row r="211" spans="10:13" ht="15">
      <c r="J211" s="9"/>
      <c r="L211" s="4"/>
      <c r="M211" s="5"/>
    </row>
    <row r="212" spans="10:13" ht="15">
      <c r="J212" s="9"/>
      <c r="L212" s="4"/>
      <c r="M212" s="5"/>
    </row>
    <row r="213" spans="10:13" ht="15">
      <c r="J213" s="9"/>
      <c r="L213" s="4"/>
      <c r="M213" s="5"/>
    </row>
    <row r="214" spans="10:13" ht="15">
      <c r="J214" s="9"/>
      <c r="L214" s="4"/>
      <c r="M214" s="5"/>
    </row>
    <row r="215" spans="10:13" ht="15">
      <c r="J215" s="9"/>
      <c r="L215" s="4"/>
      <c r="M215" s="5"/>
    </row>
    <row r="216" spans="10:13" ht="15">
      <c r="J216" s="9"/>
      <c r="L216" s="4"/>
      <c r="M216" s="5"/>
    </row>
    <row r="217" spans="10:13" ht="15">
      <c r="J217" s="9"/>
      <c r="L217" s="4"/>
      <c r="M217" s="5"/>
    </row>
    <row r="218" spans="10:13" ht="15">
      <c r="J218" s="9"/>
      <c r="L218" s="4"/>
      <c r="M218" s="5"/>
    </row>
    <row r="219" spans="10:13" ht="15">
      <c r="J219" s="9"/>
      <c r="L219" s="4"/>
      <c r="M219" s="5"/>
    </row>
    <row r="220" spans="10:13" ht="15">
      <c r="J220" s="9"/>
      <c r="L220" s="4"/>
      <c r="M220" s="5"/>
    </row>
    <row r="221" spans="10:13" ht="15">
      <c r="J221" s="9"/>
      <c r="L221" s="4"/>
      <c r="M221" s="5"/>
    </row>
    <row r="222" spans="10:13" ht="15">
      <c r="J222" s="9"/>
      <c r="L222" s="4"/>
      <c r="M222" s="5"/>
    </row>
    <row r="223" spans="10:13" ht="15">
      <c r="J223" s="9"/>
      <c r="L223" s="4"/>
      <c r="M223" s="5"/>
    </row>
    <row r="224" spans="10:13" ht="15">
      <c r="J224" s="9"/>
      <c r="L224" s="4"/>
      <c r="M224" s="5"/>
    </row>
    <row r="225" spans="10:13" ht="15">
      <c r="J225" s="9"/>
      <c r="L225" s="4"/>
      <c r="M225" s="5"/>
    </row>
    <row r="226" spans="10:13" ht="15">
      <c r="J226" s="9"/>
      <c r="L226" s="4"/>
      <c r="M226" s="5"/>
    </row>
    <row r="227" spans="10:13" ht="15">
      <c r="J227" s="9"/>
      <c r="L227" s="4"/>
      <c r="M227" s="5"/>
    </row>
    <row r="228" spans="10:13" ht="15">
      <c r="J228" s="9"/>
      <c r="L228" s="4"/>
      <c r="M228" s="5"/>
    </row>
    <row r="229" spans="10:13" ht="15">
      <c r="J229" s="9"/>
      <c r="L229" s="4"/>
      <c r="M229" s="5"/>
    </row>
    <row r="230" spans="10:13" ht="15">
      <c r="J230" s="9"/>
      <c r="L230" s="4"/>
      <c r="M230" s="5"/>
    </row>
    <row r="231" spans="10:13" ht="15">
      <c r="J231" s="9"/>
      <c r="L231" s="4"/>
      <c r="M231" s="5"/>
    </row>
    <row r="232" spans="10:13" ht="15">
      <c r="J232" s="9"/>
      <c r="L232" s="4"/>
      <c r="M232" s="5"/>
    </row>
  </sheetData>
  <sheetProtection password="CA9C" sheet="1" objects="1" scenarios="1" selectLockedCells="1" selectUnlockedCells="1"/>
  <mergeCells count="6">
    <mergeCell ref="Q4:S4"/>
    <mergeCell ref="A2:C2"/>
    <mergeCell ref="A1:C1"/>
    <mergeCell ref="O4:P4"/>
    <mergeCell ref="K4:N4"/>
    <mergeCell ref="A3:F3"/>
  </mergeCells>
  <dataValidations count="3">
    <dataValidation type="list" showInputMessage="1" sqref="G6:G10 G12:G13 G15:G16 G23 G30:G232 JB30:JB63 SX30:SX63 ACT30:ACT63 AMP30:AMP63 AWL30:AWL63 BGH30:BGH63 BQD30:BQD63 BZZ30:BZZ63 CJV30:CJV63 CTR30:CTR63 DDN30:DDN63 DNJ30:DNJ63 DXF30:DXF63 EHB30:EHB63 EQX30:EQX63 FAT30:FAT63 FKP30:FKP63 FUL30:FUL63 GEH30:GEH63 GOD30:GOD63 GXZ30:GXZ63 HHV30:HHV63 HRR30:HRR63 IBN30:IBN63 ILJ30:ILJ63 IVF30:IVF63 JFB30:JFB63 JOX30:JOX63 JYT30:JYT63 KIP30:KIP63 KSL30:KSL63 LCH30:LCH63 LMD30:LMD63 LVZ30:LVZ63 MFV30:MFV63 MPR30:MPR63 MZN30:MZN63 NJJ30:NJJ63 NTF30:NTF63 ODB30:ODB63 OMX30:OMX63 OWT30:OWT63 PGP30:PGP63 PQL30:PQL63 QAH30:QAH63 QKD30:QKD63 QTZ30:QTZ63 RDV30:RDV63 RNR30:RNR63 RXN30:RXN63 SHJ30:SHJ63 SRF30:SRF63 TBB30:TBB63 TKX30:TKX63 TUT30:TUT63 UEP30:UEP63 UOL30:UOL63 UYH30:UYH63 VID30:VID63 VRZ30:VRZ63 WBV30:WBV63 WLR30:WLR63 WVN30:WVN63">
      <formula1>Category</formula1>
    </dataValidation>
    <dataValidation type="list" showInputMessage="1" sqref="C6:C12 C14:D14 C15 C18:C232 D17 D32 IX30:IX63 IY32 ST30:ST63 SU32 ACP30:ACP63 ACQ32 AML30:AML63 AMM32 AWH30:AWH63 AWI32 BGD30:BGD63 BGE32 BPZ30:BPZ63 BQA32 BZV30:BZV63 BZW32 CJR30:CJR63 CJS32 CTN30:CTN63 CTO32 DDJ30:DDJ63 DDK32 DNF30:DNF63 DNG32 DXB30:DXB63 DXC32 EGX30:EGX63 EGY32 EQT30:EQT63 EQU32 FAP30:FAP63 FAQ32 FKL30:FKL63 FKM32 FUH30:FUH63 FUI32 GED30:GED63 GEE32 GNZ30:GNZ63 GOA32 GXV30:GXV63 GXW32 HHR30:HHR63 HHS32 HRN30:HRN63 HRO32 IBJ30:IBJ63 IBK32 ILF30:ILF63 ILG32 IVB30:IVB63 IVC32 JEX30:JEX63 JEY32 JOT30:JOT63 JOU32 JYP30:JYP63 JYQ32 KIL30:KIL63 KIM32 KSH30:KSH63 KSI32 LCD30:LCD63 LCE32 LLZ30:LLZ63 LMA32 LVV30:LVV63 LVW32 MFR30:MFR63 MFS32 MPN30:MPN63 MPO32 MZJ30:MZJ63 MZK32 NJF30:NJF63 NJG32 NTB30:NTB63 NTC32 OCX30:OCX63 OCY32 OMT30:OMT63 OMU32 OWP30:OWP63 OWQ32 PGL30:PGL63 PGM32 PQH30:PQH63 PQI32 QAD30:QAD63 QAE32 QJZ30:QJZ63 QKA32 QTV30:QTV63 QTW32 RDR30:RDR63 RDS32 RNN30:RNN63 RNO32 RXJ30:RXJ63 RXK32 SHF30:SHF63 SHG32 SRB30:SRB63 SRC32 TAX30:TAX63 TAY32 TKT30:TKT63 TKU32 TUP30:TUP63 TUQ32 UEL30:UEL63 UEM32 UOH30:UOH63 UOI32 UYD30:UYD63 UYE32 VHZ30:VHZ63 VIA32 VRV30:VRV63 VRW32 WBR30:WBR63 WBS32 WLN30:WLN63 WLO32 WVJ30:WVJ63 WVK32">
      <formula1>Start</formula1>
    </dataValidation>
    <dataValidation type="list" allowBlank="1" showInputMessage="1" showErrorMessage="1" sqref="I64:I232">
      <formula1>Mile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300" verticalDpi="300"/>
</worksheet>
</file>

<file path=docProps/app.xml><?xml version="1.0" encoding="utf-8"?>
<Properties xmlns="http://schemas.openxmlformats.org/officeDocument/2006/extended-properties">
  <Application>Microsoft Excel</Application>
  <Company>Lancashire County Council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Steff Hull</dc:creator>
  <cp:lastModifiedBy>Hull, Steffani</cp:lastModifiedBy>
  <dcterms:created xsi:type="dcterms:W3CDTF">2013-04-25T10:54:34Z</dcterms:created>
  <dcterms:modified xsi:type="dcterms:W3CDTF">2014-10-09T10:40:59Z</dcterms:modified>
  <cp:lastPrinted>2014-07-18T11:43:42Z</cp:lastPrinted>
  <dc:title>CG-Expenses---Nov-12-March-13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